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665" yWindow="-30" windowWidth="7650" windowHeight="9090" tabRatio="754" firstSheet="6" activeTab="6"/>
  </bookViews>
  <sheets>
    <sheet name="pl" sheetId="27" state="hidden" r:id="rId1"/>
    <sheet name="llpp" sheetId="26" state="hidden" r:id="rId2"/>
    <sheet name="sociale" sheetId="25" state="hidden" r:id="rId3"/>
    <sheet name="finanze" sheetId="24" state="hidden" r:id="rId4"/>
    <sheet name="aagg" sheetId="23" state="hidden" r:id="rId5"/>
    <sheet name="urp" sheetId="22" state="hidden" r:id="rId6"/>
    <sheet name="DATI PREMI TRASPARENZA" sheetId="29" r:id="rId7"/>
    <sheet name="Foglio1" sheetId="30" r:id="rId8"/>
  </sheets>
  <definedNames>
    <definedName name="_xlnm.Print_Area" localSheetId="4">aagg!$A$1:$I$53</definedName>
    <definedName name="_xlnm.Print_Area" localSheetId="3">finanze!$A$1:$I$53</definedName>
    <definedName name="_xlnm.Print_Area" localSheetId="1">llpp!$A$1:$I$53</definedName>
    <definedName name="_xlnm.Print_Area" localSheetId="0">pl!$A$1:$I$53</definedName>
    <definedName name="_xlnm.Print_Area" localSheetId="2">sociale!$A$1:$I$53</definedName>
    <definedName name="_xlnm.Print_Area" localSheetId="5">urp!$A$1:$I$53</definedName>
  </definedNames>
  <calcPr calcId="145621" concurrentCalc="0"/>
</workbook>
</file>

<file path=xl/calcChain.xml><?xml version="1.0" encoding="utf-8"?>
<calcChain xmlns="http://schemas.openxmlformats.org/spreadsheetml/2006/main">
  <c r="H45" i="29" l="1"/>
  <c r="H38" i="29"/>
  <c r="D30" i="29"/>
  <c r="G45" i="29"/>
  <c r="G38" i="29"/>
  <c r="C30" i="29"/>
  <c r="H23" i="29"/>
  <c r="G23" i="29"/>
  <c r="H16" i="29"/>
  <c r="G16" i="29"/>
  <c r="D8" i="29"/>
  <c r="C8" i="29"/>
  <c r="I43" i="22"/>
  <c r="H43" i="22"/>
  <c r="I42" i="26"/>
  <c r="H42" i="26"/>
  <c r="I37" i="23"/>
  <c r="H37" i="23"/>
  <c r="I36" i="22"/>
  <c r="H36" i="22"/>
  <c r="I35" i="26"/>
  <c r="H35" i="26"/>
  <c r="I34" i="27"/>
  <c r="H34" i="27"/>
  <c r="I27" i="24"/>
  <c r="H27" i="24"/>
  <c r="I25" i="27"/>
  <c r="H25" i="27"/>
  <c r="I18" i="27"/>
  <c r="H18" i="27"/>
  <c r="I17" i="25"/>
  <c r="H17" i="25"/>
  <c r="I16" i="25"/>
  <c r="H16" i="25"/>
  <c r="I15" i="24"/>
  <c r="H15" i="24"/>
  <c r="I7" i="23"/>
  <c r="H7" i="23"/>
  <c r="C38" i="22"/>
  <c r="C11" i="22"/>
  <c r="C28" i="22"/>
  <c r="C46" i="22"/>
  <c r="C11" i="25"/>
  <c r="C38" i="25"/>
  <c r="C19" i="25"/>
  <c r="C28" i="25"/>
  <c r="C46" i="25"/>
  <c r="C11" i="23"/>
  <c r="C19" i="23"/>
  <c r="C28" i="23"/>
  <c r="C38" i="23"/>
  <c r="C46" i="23"/>
  <c r="C11" i="24"/>
  <c r="C28" i="24"/>
  <c r="C38" i="24"/>
  <c r="C46" i="24"/>
  <c r="C11" i="26"/>
  <c r="C19" i="26"/>
  <c r="C28" i="26"/>
  <c r="C38" i="26"/>
  <c r="C46" i="26"/>
  <c r="C38" i="27"/>
  <c r="C46" i="27"/>
  <c r="D3" i="27"/>
  <c r="D11" i="27"/>
  <c r="G3" i="27"/>
  <c r="D4" i="27"/>
  <c r="G4" i="27"/>
  <c r="G40" i="27"/>
  <c r="G30" i="27"/>
  <c r="D5" i="27"/>
  <c r="G5" i="27"/>
  <c r="D6" i="27"/>
  <c r="G6" i="27"/>
  <c r="G52" i="27"/>
  <c r="G7" i="27"/>
  <c r="G8" i="27"/>
  <c r="G9" i="27"/>
  <c r="G10" i="27"/>
  <c r="B11" i="27"/>
  <c r="C11" i="27"/>
  <c r="E11" i="27"/>
  <c r="I11" i="27"/>
  <c r="I12" i="27"/>
  <c r="D13" i="27"/>
  <c r="D28" i="27"/>
  <c r="G13" i="27"/>
  <c r="D14" i="27"/>
  <c r="G14" i="27"/>
  <c r="I14" i="27"/>
  <c r="G15" i="27"/>
  <c r="G16" i="27"/>
  <c r="G17" i="27"/>
  <c r="G18" i="27"/>
  <c r="C19" i="27"/>
  <c r="I19" i="27"/>
  <c r="D20" i="27"/>
  <c r="G20" i="27"/>
  <c r="D21" i="27"/>
  <c r="G21" i="27"/>
  <c r="I21" i="27"/>
  <c r="D22" i="27"/>
  <c r="G22" i="27"/>
  <c r="I22" i="27"/>
  <c r="D23" i="27"/>
  <c r="G23" i="27"/>
  <c r="I23" i="27"/>
  <c r="G24" i="27"/>
  <c r="G25" i="27"/>
  <c r="G26" i="27"/>
  <c r="G27" i="27"/>
  <c r="B28" i="27"/>
  <c r="C28" i="27"/>
  <c r="E28" i="27"/>
  <c r="I28" i="27"/>
  <c r="I29" i="27"/>
  <c r="D30" i="27"/>
  <c r="D31" i="27"/>
  <c r="G31" i="27"/>
  <c r="I31" i="27"/>
  <c r="D32" i="27"/>
  <c r="G32" i="27"/>
  <c r="I32" i="27"/>
  <c r="D33" i="27"/>
  <c r="G33" i="27"/>
  <c r="I33" i="27"/>
  <c r="G34" i="27"/>
  <c r="G35" i="27"/>
  <c r="G36" i="27"/>
  <c r="G37" i="27"/>
  <c r="B38" i="27"/>
  <c r="D38" i="27"/>
  <c r="E38" i="27"/>
  <c r="I38" i="27"/>
  <c r="I39" i="27"/>
  <c r="D40" i="27"/>
  <c r="D41" i="27"/>
  <c r="G41" i="27"/>
  <c r="I41" i="27"/>
  <c r="G42" i="27"/>
  <c r="G43" i="27"/>
  <c r="G44" i="27"/>
  <c r="G45" i="27"/>
  <c r="I46" i="27"/>
  <c r="D47" i="27"/>
  <c r="G47" i="27"/>
  <c r="D48" i="27"/>
  <c r="G48" i="27"/>
  <c r="D49" i="27"/>
  <c r="G49" i="27"/>
  <c r="B50" i="27"/>
  <c r="C50" i="27"/>
  <c r="E50" i="27"/>
  <c r="C50" i="26"/>
  <c r="I11" i="26"/>
  <c r="I12" i="26"/>
  <c r="I19" i="26"/>
  <c r="I28" i="26"/>
  <c r="I29" i="26"/>
  <c r="I38" i="26"/>
  <c r="I39" i="26"/>
  <c r="I46" i="26"/>
  <c r="G45" i="26"/>
  <c r="G44" i="26"/>
  <c r="G43" i="26"/>
  <c r="G42" i="26"/>
  <c r="G37" i="26"/>
  <c r="G36" i="26"/>
  <c r="G35" i="26"/>
  <c r="G34" i="26"/>
  <c r="G27" i="26"/>
  <c r="G26" i="26"/>
  <c r="G25" i="26"/>
  <c r="G24" i="26"/>
  <c r="G18" i="26"/>
  <c r="G17" i="26"/>
  <c r="G16" i="26"/>
  <c r="G15" i="26"/>
  <c r="G10" i="26"/>
  <c r="G9" i="26"/>
  <c r="G8" i="26"/>
  <c r="G7" i="26"/>
  <c r="G4" i="26"/>
  <c r="G3" i="26"/>
  <c r="G5" i="26"/>
  <c r="G6" i="26"/>
  <c r="G13" i="26"/>
  <c r="G14" i="26"/>
  <c r="G20" i="26"/>
  <c r="G21" i="26"/>
  <c r="G22" i="26"/>
  <c r="G23" i="26"/>
  <c r="G30" i="26"/>
  <c r="G31" i="26"/>
  <c r="G32" i="26"/>
  <c r="G33" i="26"/>
  <c r="G40" i="26"/>
  <c r="G41" i="26"/>
  <c r="G47" i="26"/>
  <c r="G48" i="26"/>
  <c r="G49" i="26"/>
  <c r="D33" i="26"/>
  <c r="D23" i="26"/>
  <c r="D22" i="26"/>
  <c r="D49" i="26"/>
  <c r="D48" i="26"/>
  <c r="E50" i="26"/>
  <c r="E38" i="26"/>
  <c r="E28" i="26"/>
  <c r="E11" i="26"/>
  <c r="B50" i="26"/>
  <c r="B38" i="26"/>
  <c r="B28" i="26"/>
  <c r="B11" i="26"/>
  <c r="D3" i="26"/>
  <c r="D40" i="26"/>
  <c r="D50" i="26"/>
  <c r="D41" i="26"/>
  <c r="D47" i="26"/>
  <c r="D30" i="26"/>
  <c r="D38" i="26"/>
  <c r="D31" i="26"/>
  <c r="D32" i="26"/>
  <c r="D13" i="26"/>
  <c r="D14" i="26"/>
  <c r="D28" i="26"/>
  <c r="D20" i="26"/>
  <c r="D21" i="26"/>
  <c r="D4" i="26"/>
  <c r="D11" i="26"/>
  <c r="D5" i="26"/>
  <c r="D6" i="26"/>
  <c r="I41" i="26"/>
  <c r="I33" i="26"/>
  <c r="I32" i="26"/>
  <c r="I31" i="26"/>
  <c r="I23" i="26"/>
  <c r="I22" i="26"/>
  <c r="I21" i="26"/>
  <c r="I14" i="26"/>
  <c r="C19" i="24"/>
  <c r="C50" i="24"/>
  <c r="I11" i="24"/>
  <c r="I12" i="24"/>
  <c r="I14" i="24"/>
  <c r="I19" i="24"/>
  <c r="I21" i="24"/>
  <c r="I22" i="24"/>
  <c r="I23" i="24"/>
  <c r="I28" i="24"/>
  <c r="I29" i="24"/>
  <c r="I31" i="24"/>
  <c r="I32" i="24"/>
  <c r="I33" i="24"/>
  <c r="I38" i="24"/>
  <c r="I39" i="24"/>
  <c r="I41" i="24"/>
  <c r="I46" i="24"/>
  <c r="G45" i="24"/>
  <c r="G44" i="24"/>
  <c r="G43" i="24"/>
  <c r="G42" i="24"/>
  <c r="G37" i="24"/>
  <c r="G36" i="24"/>
  <c r="G35" i="24"/>
  <c r="G34" i="24"/>
  <c r="G27" i="24"/>
  <c r="G26" i="24"/>
  <c r="G25" i="24"/>
  <c r="G24" i="24"/>
  <c r="G18" i="24"/>
  <c r="G17" i="24"/>
  <c r="G16" i="24"/>
  <c r="G15" i="24"/>
  <c r="G10" i="24"/>
  <c r="G9" i="24"/>
  <c r="G8" i="24"/>
  <c r="G7" i="24"/>
  <c r="G4" i="24"/>
  <c r="G3" i="24"/>
  <c r="G52" i="24"/>
  <c r="G5" i="24"/>
  <c r="G6" i="24"/>
  <c r="G13" i="24"/>
  <c r="G14" i="24"/>
  <c r="G20" i="24"/>
  <c r="G21" i="24"/>
  <c r="G22" i="24"/>
  <c r="G23" i="24"/>
  <c r="G30" i="24"/>
  <c r="G31" i="24"/>
  <c r="G32" i="24"/>
  <c r="G33" i="24"/>
  <c r="G40" i="24"/>
  <c r="G41" i="24"/>
  <c r="G47" i="24"/>
  <c r="G48" i="24"/>
  <c r="G49" i="24"/>
  <c r="D33" i="24"/>
  <c r="D23" i="24"/>
  <c r="D22" i="24"/>
  <c r="D49" i="24"/>
  <c r="D48" i="24"/>
  <c r="E50" i="24"/>
  <c r="E38" i="24"/>
  <c r="E28" i="24"/>
  <c r="E11" i="24"/>
  <c r="B50" i="24"/>
  <c r="B38" i="24"/>
  <c r="B28" i="24"/>
  <c r="B11" i="24"/>
  <c r="D3" i="24"/>
  <c r="D11" i="24"/>
  <c r="D40" i="24"/>
  <c r="D41" i="24"/>
  <c r="D47" i="24"/>
  <c r="D50" i="24"/>
  <c r="D30" i="24"/>
  <c r="D31" i="24"/>
  <c r="D32" i="24"/>
  <c r="D38" i="24"/>
  <c r="D13" i="24"/>
  <c r="D14" i="24"/>
  <c r="D20" i="24"/>
  <c r="D21" i="24"/>
  <c r="D28" i="24"/>
  <c r="D4" i="24"/>
  <c r="D5" i="24"/>
  <c r="D6" i="24"/>
  <c r="C50" i="25"/>
  <c r="I11" i="25"/>
  <c r="I12" i="25"/>
  <c r="I14" i="25"/>
  <c r="I19" i="25"/>
  <c r="I21" i="25"/>
  <c r="I22" i="25"/>
  <c r="I23" i="25"/>
  <c r="I28" i="25"/>
  <c r="I29" i="25"/>
  <c r="I31" i="25"/>
  <c r="I32" i="25"/>
  <c r="I33" i="25"/>
  <c r="I38" i="25"/>
  <c r="I39" i="25"/>
  <c r="I41" i="25"/>
  <c r="I46" i="25"/>
  <c r="G45" i="25"/>
  <c r="G44" i="25"/>
  <c r="G43" i="25"/>
  <c r="G42" i="25"/>
  <c r="G37" i="25"/>
  <c r="G36" i="25"/>
  <c r="G35" i="25"/>
  <c r="G34" i="25"/>
  <c r="G27" i="25"/>
  <c r="G26" i="25"/>
  <c r="G25" i="25"/>
  <c r="G24" i="25"/>
  <c r="G18" i="25"/>
  <c r="G17" i="25"/>
  <c r="G16" i="25"/>
  <c r="G15" i="25"/>
  <c r="G10" i="25"/>
  <c r="G9" i="25"/>
  <c r="G8" i="25"/>
  <c r="G7" i="25"/>
  <c r="G4" i="25"/>
  <c r="G3" i="25"/>
  <c r="G5" i="25"/>
  <c r="G6" i="25"/>
  <c r="G13" i="25"/>
  <c r="G14" i="25"/>
  <c r="G20" i="25"/>
  <c r="G21" i="25"/>
  <c r="G22" i="25"/>
  <c r="G23" i="25"/>
  <c r="G30" i="25"/>
  <c r="G31" i="25"/>
  <c r="G32" i="25"/>
  <c r="G33" i="25"/>
  <c r="G40" i="25"/>
  <c r="G41" i="25"/>
  <c r="G47" i="25"/>
  <c r="G48" i="25"/>
  <c r="G49" i="25"/>
  <c r="G52" i="25"/>
  <c r="D33" i="25"/>
  <c r="D23" i="25"/>
  <c r="D22" i="25"/>
  <c r="D49" i="25"/>
  <c r="D48" i="25"/>
  <c r="E50" i="25"/>
  <c r="E38" i="25"/>
  <c r="E28" i="25"/>
  <c r="E11" i="25"/>
  <c r="B50" i="25"/>
  <c r="B38" i="25"/>
  <c r="B28" i="25"/>
  <c r="B11" i="25"/>
  <c r="D3" i="25"/>
  <c r="D40" i="25"/>
  <c r="D41" i="25"/>
  <c r="D50" i="25"/>
  <c r="D47" i="25"/>
  <c r="D30" i="25"/>
  <c r="D31" i="25"/>
  <c r="D38" i="25"/>
  <c r="D32" i="25"/>
  <c r="D13" i="25"/>
  <c r="D14" i="25"/>
  <c r="D28" i="25"/>
  <c r="D20" i="25"/>
  <c r="D21" i="25"/>
  <c r="D4" i="25"/>
  <c r="D5" i="25"/>
  <c r="D6" i="25"/>
  <c r="C50" i="23"/>
  <c r="I11" i="23"/>
  <c r="I12" i="23"/>
  <c r="I14" i="23"/>
  <c r="I19" i="23"/>
  <c r="I21" i="23"/>
  <c r="I22" i="23"/>
  <c r="I23" i="23"/>
  <c r="I28" i="23"/>
  <c r="I29" i="23"/>
  <c r="I31" i="23"/>
  <c r="I32" i="23"/>
  <c r="I33" i="23"/>
  <c r="I38" i="23"/>
  <c r="I39" i="23"/>
  <c r="I41" i="23"/>
  <c r="I46" i="23"/>
  <c r="G45" i="23"/>
  <c r="G44" i="23"/>
  <c r="G43" i="23"/>
  <c r="G42" i="23"/>
  <c r="G37" i="23"/>
  <c r="G36" i="23"/>
  <c r="G35" i="23"/>
  <c r="G34" i="23"/>
  <c r="G27" i="23"/>
  <c r="G26" i="23"/>
  <c r="G25" i="23"/>
  <c r="G24" i="23"/>
  <c r="G18" i="23"/>
  <c r="G17" i="23"/>
  <c r="G16" i="23"/>
  <c r="G15" i="23"/>
  <c r="G10" i="23"/>
  <c r="G9" i="23"/>
  <c r="G8" i="23"/>
  <c r="G7" i="23"/>
  <c r="G4" i="23"/>
  <c r="G3" i="23"/>
  <c r="G52" i="23"/>
  <c r="G5" i="23"/>
  <c r="G6" i="23"/>
  <c r="G13" i="23"/>
  <c r="G14" i="23"/>
  <c r="G20" i="23"/>
  <c r="G21" i="23"/>
  <c r="G22" i="23"/>
  <c r="G23" i="23"/>
  <c r="G30" i="23"/>
  <c r="G31" i="23"/>
  <c r="G32" i="23"/>
  <c r="G33" i="23"/>
  <c r="G40" i="23"/>
  <c r="G41" i="23"/>
  <c r="G47" i="23"/>
  <c r="G48" i="23"/>
  <c r="G49" i="23"/>
  <c r="D33" i="23"/>
  <c r="D23" i="23"/>
  <c r="D22" i="23"/>
  <c r="D49" i="23"/>
  <c r="D48" i="23"/>
  <c r="E50" i="23"/>
  <c r="E38" i="23"/>
  <c r="E28" i="23"/>
  <c r="E11" i="23"/>
  <c r="B50" i="23"/>
  <c r="B38" i="23"/>
  <c r="B28" i="23"/>
  <c r="B11" i="23"/>
  <c r="D3" i="23"/>
  <c r="D40" i="23"/>
  <c r="D41" i="23"/>
  <c r="D50" i="23"/>
  <c r="D47" i="23"/>
  <c r="D30" i="23"/>
  <c r="D31" i="23"/>
  <c r="D38" i="23"/>
  <c r="D32" i="23"/>
  <c r="D13" i="23"/>
  <c r="D14" i="23"/>
  <c r="D28" i="23"/>
  <c r="D20" i="23"/>
  <c r="D21" i="23"/>
  <c r="D4" i="23"/>
  <c r="D5" i="23"/>
  <c r="D6" i="23"/>
  <c r="C19" i="22"/>
  <c r="C50" i="22"/>
  <c r="I11" i="22"/>
  <c r="I12" i="22"/>
  <c r="I14" i="22"/>
  <c r="I19" i="22"/>
  <c r="I21" i="22"/>
  <c r="I22" i="22"/>
  <c r="I23" i="22"/>
  <c r="I28" i="22"/>
  <c r="I29" i="22"/>
  <c r="I31" i="22"/>
  <c r="I32" i="22"/>
  <c r="I33" i="22"/>
  <c r="I38" i="22"/>
  <c r="I39" i="22"/>
  <c r="I41" i="22"/>
  <c r="I46" i="22"/>
  <c r="G45" i="22"/>
  <c r="G44" i="22"/>
  <c r="G43" i="22"/>
  <c r="G42" i="22"/>
  <c r="G37" i="22"/>
  <c r="G36" i="22"/>
  <c r="G35" i="22"/>
  <c r="G34" i="22"/>
  <c r="G27" i="22"/>
  <c r="G26" i="22"/>
  <c r="G25" i="22"/>
  <c r="G24" i="22"/>
  <c r="G18" i="22"/>
  <c r="G17" i="22"/>
  <c r="G16" i="22"/>
  <c r="G15" i="22"/>
  <c r="G10" i="22"/>
  <c r="G9" i="22"/>
  <c r="G8" i="22"/>
  <c r="G7" i="22"/>
  <c r="G4" i="22"/>
  <c r="G52" i="22"/>
  <c r="G3" i="22"/>
  <c r="G5" i="22"/>
  <c r="G6" i="22"/>
  <c r="G13" i="22"/>
  <c r="G14" i="22"/>
  <c r="G20" i="22"/>
  <c r="G21" i="22"/>
  <c r="G22" i="22"/>
  <c r="G23" i="22"/>
  <c r="G30" i="22"/>
  <c r="G31" i="22"/>
  <c r="G32" i="22"/>
  <c r="G33" i="22"/>
  <c r="G40" i="22"/>
  <c r="G41" i="22"/>
  <c r="G47" i="22"/>
  <c r="G48" i="22"/>
  <c r="G49" i="22"/>
  <c r="D33" i="22"/>
  <c r="D23" i="22"/>
  <c r="D22" i="22"/>
  <c r="D49" i="22"/>
  <c r="D48" i="22"/>
  <c r="E50" i="22"/>
  <c r="E38" i="22"/>
  <c r="E28" i="22"/>
  <c r="E11" i="22"/>
  <c r="B50" i="22"/>
  <c r="B38" i="22"/>
  <c r="B28" i="22"/>
  <c r="B11" i="22"/>
  <c r="D3" i="22"/>
  <c r="D40" i="22"/>
  <c r="D41" i="22"/>
  <c r="D47" i="22"/>
  <c r="D30" i="22"/>
  <c r="D38" i="22"/>
  <c r="D31" i="22"/>
  <c r="D32" i="22"/>
  <c r="D13" i="22"/>
  <c r="D14" i="22"/>
  <c r="D28" i="22"/>
  <c r="D20" i="22"/>
  <c r="D21" i="22"/>
  <c r="D4" i="22"/>
  <c r="D5" i="22"/>
  <c r="D11" i="22"/>
  <c r="D6" i="22"/>
  <c r="C52" i="25"/>
  <c r="D11" i="25"/>
  <c r="G52" i="26"/>
  <c r="C52" i="24"/>
  <c r="I26" i="25"/>
  <c r="H26" i="25"/>
  <c r="I16" i="26"/>
  <c r="H16" i="26"/>
  <c r="I24" i="27"/>
  <c r="H24" i="27"/>
  <c r="I27" i="25"/>
  <c r="H27" i="25"/>
  <c r="I42" i="24"/>
  <c r="H42" i="24"/>
  <c r="I42" i="27"/>
  <c r="H42" i="27"/>
  <c r="I18" i="22"/>
  <c r="H18" i="22"/>
  <c r="I42" i="25"/>
  <c r="H42" i="25"/>
  <c r="I42" i="22"/>
  <c r="H42" i="22"/>
  <c r="I16" i="27"/>
  <c r="H16" i="27"/>
  <c r="I18" i="25"/>
  <c r="H18" i="25"/>
  <c r="I37" i="27"/>
  <c r="H37" i="27"/>
  <c r="I34" i="26"/>
  <c r="H34" i="26"/>
  <c r="I15" i="25"/>
  <c r="H15" i="25"/>
  <c r="I15" i="23"/>
  <c r="H15" i="23"/>
  <c r="I37" i="24"/>
  <c r="H37" i="24"/>
  <c r="I25" i="24"/>
  <c r="H25" i="24"/>
  <c r="I34" i="22"/>
  <c r="H34" i="22"/>
  <c r="I34" i="25"/>
  <c r="H34" i="25"/>
  <c r="I34" i="23"/>
  <c r="H34" i="23"/>
  <c r="I34" i="24"/>
  <c r="H34" i="24"/>
  <c r="I18" i="26"/>
  <c r="H18" i="26"/>
  <c r="I42" i="23"/>
  <c r="H42" i="23"/>
  <c r="I35" i="25"/>
  <c r="H35" i="25"/>
  <c r="I7" i="27"/>
  <c r="H7" i="27"/>
  <c r="I26" i="23"/>
  <c r="H26" i="23"/>
  <c r="I24" i="26"/>
  <c r="H24" i="26"/>
  <c r="I26" i="24"/>
  <c r="H26" i="24"/>
  <c r="I24" i="22"/>
  <c r="H24" i="22"/>
  <c r="I35" i="24"/>
  <c r="H35" i="24"/>
  <c r="I17" i="26"/>
  <c r="H17" i="26"/>
  <c r="I36" i="27"/>
  <c r="H36" i="27"/>
  <c r="I24" i="24"/>
  <c r="H24" i="24"/>
  <c r="I43" i="26"/>
  <c r="H43" i="26"/>
  <c r="I43" i="24"/>
  <c r="H43" i="24"/>
  <c r="I7" i="26"/>
  <c r="H7" i="26"/>
  <c r="I25" i="25"/>
  <c r="H25" i="25"/>
  <c r="I25" i="22"/>
  <c r="H25" i="22"/>
  <c r="I7" i="24"/>
  <c r="H7" i="24"/>
  <c r="I17" i="27"/>
  <c r="H17" i="27"/>
  <c r="I36" i="24"/>
  <c r="H36" i="24"/>
  <c r="I43" i="25"/>
  <c r="H43" i="25"/>
  <c r="I43" i="27"/>
  <c r="H43" i="27"/>
  <c r="I16" i="22"/>
  <c r="H16" i="22"/>
  <c r="I43" i="23"/>
  <c r="H43" i="23"/>
  <c r="I15" i="22"/>
  <c r="H15" i="22"/>
  <c r="I15" i="26"/>
  <c r="H15" i="26"/>
  <c r="I15" i="27"/>
  <c r="H15" i="27"/>
  <c r="D52" i="25"/>
  <c r="I37" i="25"/>
  <c r="H37" i="25"/>
  <c r="I37" i="26"/>
  <c r="H37" i="26"/>
  <c r="I37" i="22"/>
  <c r="H37" i="22"/>
  <c r="I35" i="27"/>
  <c r="H35" i="27"/>
  <c r="I35" i="23"/>
  <c r="H35" i="23"/>
  <c r="I35" i="22"/>
  <c r="H35" i="22"/>
  <c r="D52" i="26"/>
  <c r="I17" i="24"/>
  <c r="H17" i="24"/>
  <c r="I17" i="23"/>
  <c r="H17" i="23"/>
  <c r="I25" i="23"/>
  <c r="H25" i="23"/>
  <c r="I26" i="22"/>
  <c r="H26" i="22"/>
  <c r="I26" i="26"/>
  <c r="H26" i="26"/>
  <c r="I26" i="27"/>
  <c r="H26" i="27"/>
  <c r="C52" i="22"/>
  <c r="D11" i="23"/>
  <c r="D52" i="23"/>
  <c r="D52" i="24"/>
  <c r="C52" i="27"/>
  <c r="I27" i="26"/>
  <c r="H27" i="26"/>
  <c r="I27" i="22"/>
  <c r="H27" i="22"/>
  <c r="I27" i="27"/>
  <c r="H27" i="27"/>
  <c r="I24" i="25"/>
  <c r="H24" i="25"/>
  <c r="I24" i="23"/>
  <c r="H24" i="23"/>
  <c r="C52" i="26"/>
  <c r="D50" i="22"/>
  <c r="D52" i="22"/>
  <c r="C52" i="23"/>
  <c r="D50" i="27"/>
  <c r="D52" i="27"/>
  <c r="I25" i="26"/>
  <c r="H25" i="26"/>
  <c r="I7" i="22"/>
  <c r="H7" i="22"/>
  <c r="I7" i="25"/>
  <c r="H7" i="25"/>
  <c r="I16" i="23"/>
  <c r="H16" i="23"/>
  <c r="I16" i="24"/>
  <c r="H16" i="24"/>
  <c r="I18" i="23"/>
  <c r="H18" i="23"/>
  <c r="I18" i="24"/>
  <c r="H18" i="24"/>
  <c r="I36" i="23"/>
  <c r="H36" i="23"/>
  <c r="I36" i="26"/>
  <c r="H36" i="26"/>
  <c r="I36" i="25"/>
  <c r="H36" i="25"/>
  <c r="I45" i="24"/>
  <c r="H45" i="24"/>
  <c r="I45" i="27"/>
  <c r="H45" i="27"/>
  <c r="I45" i="22"/>
  <c r="H45" i="22"/>
  <c r="I45" i="25"/>
  <c r="H45" i="25"/>
  <c r="I45" i="23"/>
  <c r="H45" i="23"/>
  <c r="I45" i="26"/>
  <c r="H45" i="26"/>
  <c r="I44" i="25"/>
  <c r="H44" i="25"/>
  <c r="I44" i="24"/>
  <c r="H44" i="24"/>
  <c r="I44" i="26"/>
  <c r="H44" i="26"/>
  <c r="I44" i="23"/>
  <c r="H44" i="23"/>
  <c r="I44" i="22"/>
  <c r="H44" i="22"/>
  <c r="I44" i="27"/>
  <c r="H44" i="27"/>
  <c r="I10" i="27"/>
  <c r="H10" i="27"/>
  <c r="I10" i="26"/>
  <c r="H10" i="26"/>
  <c r="I10" i="22"/>
  <c r="H10" i="22"/>
  <c r="I10" i="25"/>
  <c r="H10" i="25"/>
  <c r="I10" i="24"/>
  <c r="H10" i="24"/>
  <c r="I10" i="23"/>
  <c r="H10" i="23"/>
  <c r="I9" i="26"/>
  <c r="H9" i="26"/>
  <c r="I9" i="24"/>
  <c r="H9" i="24"/>
  <c r="I9" i="22"/>
  <c r="H9" i="22"/>
  <c r="I9" i="27"/>
  <c r="H9" i="27"/>
  <c r="I9" i="25"/>
  <c r="H9" i="25"/>
  <c r="I9" i="23"/>
  <c r="H9" i="23"/>
  <c r="I8" i="26"/>
  <c r="H8" i="26"/>
  <c r="I8" i="27"/>
  <c r="H8" i="27"/>
  <c r="I8" i="24"/>
  <c r="H8" i="24"/>
  <c r="I8" i="25"/>
  <c r="H8" i="25"/>
  <c r="I8" i="22"/>
  <c r="H8" i="22"/>
  <c r="I8" i="23"/>
  <c r="H8" i="23"/>
  <c r="I27" i="23"/>
  <c r="H27" i="23"/>
  <c r="I17" i="22"/>
  <c r="H17" i="22"/>
  <c r="I47" i="24"/>
  <c r="H47" i="24"/>
  <c r="I20" i="25"/>
  <c r="H20" i="25"/>
  <c r="I5" i="26"/>
  <c r="I6" i="27"/>
  <c r="I4" i="23"/>
  <c r="I4" i="26"/>
  <c r="I4" i="27"/>
  <c r="I4" i="24"/>
  <c r="I4" i="22"/>
  <c r="I4" i="25"/>
  <c r="H4" i="25"/>
  <c r="I13" i="27"/>
  <c r="H13" i="27"/>
  <c r="I40" i="22"/>
  <c r="H40" i="22"/>
  <c r="I30" i="24"/>
  <c r="H30" i="24"/>
  <c r="I20" i="23"/>
  <c r="H20" i="23"/>
  <c r="I6" i="22"/>
  <c r="I20" i="24"/>
  <c r="H20" i="24"/>
  <c r="I5" i="24"/>
  <c r="I5" i="22"/>
  <c r="I5" i="23"/>
  <c r="I13" i="26"/>
  <c r="H13" i="26"/>
  <c r="I5" i="25"/>
  <c r="H5" i="25"/>
  <c r="I5" i="27"/>
  <c r="I47" i="26"/>
  <c r="H47" i="26"/>
  <c r="I30" i="22"/>
  <c r="H30" i="22"/>
  <c r="I47" i="27"/>
  <c r="H47" i="27"/>
  <c r="I30" i="26"/>
  <c r="H30" i="26"/>
  <c r="I47" i="23"/>
  <c r="H47" i="23"/>
  <c r="I30" i="23"/>
  <c r="H30" i="23"/>
  <c r="I47" i="22"/>
  <c r="H47" i="22"/>
  <c r="I13" i="22"/>
  <c r="H13" i="22"/>
  <c r="I47" i="25"/>
  <c r="H47" i="25"/>
  <c r="I30" i="27"/>
  <c r="H30" i="27"/>
  <c r="I30" i="25"/>
  <c r="H30" i="25"/>
  <c r="I13" i="25"/>
  <c r="H13" i="25"/>
  <c r="I13" i="23"/>
  <c r="H13" i="23"/>
  <c r="I40" i="25"/>
  <c r="H40" i="25"/>
  <c r="I40" i="23"/>
  <c r="H40" i="23"/>
  <c r="I20" i="26"/>
  <c r="H20" i="26"/>
  <c r="I40" i="26"/>
  <c r="H40" i="26"/>
  <c r="I40" i="27"/>
  <c r="H40" i="27"/>
  <c r="I6" i="26"/>
  <c r="I6" i="25"/>
  <c r="H6" i="25"/>
  <c r="I20" i="27"/>
  <c r="H20" i="27"/>
  <c r="I6" i="23"/>
  <c r="I6" i="24"/>
  <c r="I20" i="22"/>
  <c r="H20" i="22"/>
  <c r="I40" i="24"/>
  <c r="H40" i="24"/>
  <c r="I13" i="24"/>
  <c r="H13" i="24"/>
  <c r="I3" i="23"/>
  <c r="H3" i="23"/>
  <c r="H52" i="23"/>
  <c r="C53" i="23"/>
  <c r="I3" i="22"/>
  <c r="H3" i="22"/>
  <c r="H52" i="22"/>
  <c r="C53" i="22"/>
  <c r="H4" i="22"/>
  <c r="I3" i="26"/>
  <c r="H3" i="26"/>
  <c r="H52" i="26"/>
  <c r="C53" i="26"/>
  <c r="H32" i="26"/>
  <c r="I3" i="24"/>
  <c r="H3" i="24"/>
  <c r="H52" i="24"/>
  <c r="C53" i="24"/>
  <c r="H33" i="24"/>
  <c r="I3" i="25"/>
  <c r="H3" i="25"/>
  <c r="H52" i="25"/>
  <c r="C53" i="25"/>
  <c r="H32" i="25"/>
  <c r="I3" i="27"/>
  <c r="H3" i="27"/>
  <c r="H52" i="27"/>
  <c r="C53" i="27"/>
  <c r="H49" i="23"/>
  <c r="I49" i="23"/>
  <c r="H4" i="23"/>
  <c r="H41" i="23"/>
  <c r="H31" i="23"/>
  <c r="H23" i="23"/>
  <c r="H32" i="23"/>
  <c r="H22" i="23"/>
  <c r="H21" i="25"/>
  <c r="H48" i="22"/>
  <c r="I48" i="22"/>
  <c r="H48" i="23"/>
  <c r="I48" i="23"/>
  <c r="H6" i="23"/>
  <c r="H14" i="23"/>
  <c r="H31" i="22"/>
  <c r="H5" i="22"/>
  <c r="H21" i="22"/>
  <c r="H21" i="23"/>
  <c r="H5" i="23"/>
  <c r="H33" i="23"/>
  <c r="H32" i="22"/>
  <c r="H6" i="22"/>
  <c r="H41" i="25"/>
  <c r="H48" i="25"/>
  <c r="I48" i="25"/>
  <c r="H41" i="22"/>
  <c r="H23" i="22"/>
  <c r="H31" i="27"/>
  <c r="H23" i="25"/>
  <c r="H14" i="22"/>
  <c r="H33" i="22"/>
  <c r="H22" i="27"/>
  <c r="H22" i="25"/>
  <c r="H21" i="27"/>
  <c r="H14" i="24"/>
  <c r="H22" i="26"/>
  <c r="H41" i="24"/>
  <c r="H49" i="26"/>
  <c r="I49" i="26"/>
  <c r="H22" i="24"/>
  <c r="H4" i="24"/>
  <c r="H5" i="24"/>
  <c r="H6" i="24"/>
  <c r="H48" i="24"/>
  <c r="I48" i="24"/>
  <c r="H31" i="24"/>
  <c r="H32" i="24"/>
  <c r="H49" i="24"/>
  <c r="I49" i="24"/>
  <c r="H23" i="24"/>
  <c r="H14" i="26"/>
  <c r="H21" i="24"/>
  <c r="H6" i="26"/>
  <c r="H48" i="26"/>
  <c r="I48" i="26"/>
  <c r="H6" i="27"/>
  <c r="H23" i="26"/>
  <c r="H33" i="26"/>
  <c r="H49" i="27"/>
  <c r="I49" i="27"/>
  <c r="H31" i="25"/>
  <c r="H4" i="26"/>
  <c r="H31" i="26"/>
  <c r="H49" i="22"/>
  <c r="I49" i="22"/>
  <c r="H33" i="27"/>
  <c r="H41" i="26"/>
  <c r="H21" i="26"/>
  <c r="H5" i="26"/>
  <c r="H5" i="27"/>
  <c r="H41" i="27"/>
  <c r="H33" i="25"/>
  <c r="H49" i="25"/>
  <c r="I49" i="25"/>
  <c r="H22" i="22"/>
  <c r="H14" i="27"/>
  <c r="H4" i="27"/>
  <c r="H14" i="25"/>
  <c r="H32" i="27"/>
  <c r="H48" i="27"/>
  <c r="I48" i="27"/>
  <c r="H23" i="27"/>
</calcChain>
</file>

<file path=xl/comments1.xml><?xml version="1.0" encoding="utf-8"?>
<comments xmlns="http://schemas.openxmlformats.org/spreadsheetml/2006/main">
  <authors>
    <author xml:space="preserve"> </author>
  </authors>
  <commentList>
    <comment ref="C53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quota di settore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C53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quota di settore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C53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quota di settore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C53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quota di settore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C53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quota di settore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</authors>
  <commentList>
    <comment ref="C53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quota di settore</t>
        </r>
      </text>
    </comment>
  </commentList>
</comments>
</file>

<file path=xl/sharedStrings.xml><?xml version="1.0" encoding="utf-8"?>
<sst xmlns="http://schemas.openxmlformats.org/spreadsheetml/2006/main" count="397" uniqueCount="73">
  <si>
    <t>tot costo personale</t>
  </si>
  <si>
    <t>a1</t>
  </si>
  <si>
    <t>a2</t>
  </si>
  <si>
    <t>a3</t>
  </si>
  <si>
    <t>a4</t>
  </si>
  <si>
    <t>totali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</si>
  <si>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</si>
  <si>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</si>
  <si>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</si>
  <si>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</si>
  <si>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</si>
  <si>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</si>
  <si>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</si>
  <si>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</si>
  <si>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</si>
  <si>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</si>
  <si>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d1</t>
  </si>
  <si>
    <t>d2</t>
  </si>
  <si>
    <t>d3</t>
  </si>
  <si>
    <t>d4</t>
  </si>
  <si>
    <t>d5</t>
  </si>
  <si>
    <t>TOT. GENERALE</t>
  </si>
  <si>
    <t>posizione economica</t>
  </si>
  <si>
    <t>trattamento tabellare</t>
  </si>
  <si>
    <t>num. dipend.</t>
  </si>
  <si>
    <t>valore medio</t>
  </si>
  <si>
    <t>scala param</t>
  </si>
  <si>
    <t>fondo per pos economiche</t>
  </si>
  <si>
    <t>fondo individuale</t>
  </si>
  <si>
    <t>FONDO=</t>
  </si>
  <si>
    <t>a1-18</t>
  </si>
  <si>
    <t>a1-24</t>
  </si>
  <si>
    <t>a1-30</t>
  </si>
  <si>
    <t>b1-18</t>
  </si>
  <si>
    <t>b1-24</t>
  </si>
  <si>
    <t>b1-30</t>
  </si>
  <si>
    <t>b3-18</t>
  </si>
  <si>
    <t>b3-24</t>
  </si>
  <si>
    <t>b3-30</t>
  </si>
  <si>
    <t>a1-20</t>
  </si>
  <si>
    <t>b1-20</t>
  </si>
  <si>
    <t>b3-20</t>
  </si>
  <si>
    <t>c1-18</t>
  </si>
  <si>
    <t>c1-20</t>
  </si>
  <si>
    <t>c1-24</t>
  </si>
  <si>
    <t>c1-30</t>
  </si>
  <si>
    <t>d1-18</t>
  </si>
  <si>
    <t>d1-20</t>
  </si>
  <si>
    <t>d1-24</t>
  </si>
  <si>
    <t>d1-30</t>
  </si>
  <si>
    <t>PERFORMANCE INDIVIDUALE 70%</t>
  </si>
  <si>
    <t>PERFORMANCE ORGANIZZATIVA 30%</t>
  </si>
  <si>
    <t>TOTALI</t>
  </si>
  <si>
    <t>PERSONALE DEI LIVELLI</t>
  </si>
  <si>
    <t>POSIZIONI ORGANIZZATIVE</t>
  </si>
  <si>
    <t>IMPORTI STANZIATI</t>
  </si>
  <si>
    <t>IMPORTI EROGATI</t>
  </si>
  <si>
    <t>DISTRIBUZIONE EROGAZIONE E GRADO DI DIFFERENZIAZIONE DEI PREMI DI PERFORMANCE</t>
  </si>
  <si>
    <t>DISTRIBUZIONE PREMI PERFORMANCE ORGANIZZATIVA</t>
  </si>
  <si>
    <t>CAT C</t>
  </si>
  <si>
    <t>CAT D</t>
  </si>
  <si>
    <t>CAT B</t>
  </si>
  <si>
    <t>IMPORTO ATTRIBUITO SECONDO VALUTAZIONE</t>
  </si>
  <si>
    <t>IMPORTO EROGATO</t>
  </si>
  <si>
    <t>PREMIO PROPORZIONALE ALLA VALUTAZIONE</t>
  </si>
  <si>
    <r>
      <t xml:space="preserve">VALUTAZIONI </t>
    </r>
    <r>
      <rPr>
        <sz val="8"/>
        <rFont val="Calibri"/>
        <family val="2"/>
      </rPr>
      <t>&lt;</t>
    </r>
    <r>
      <rPr>
        <sz val="8"/>
        <rFont val="Arial"/>
        <family val="2"/>
      </rPr>
      <t xml:space="preserve"> 60%</t>
    </r>
  </si>
  <si>
    <r>
      <t xml:space="preserve">VALUTAZIONI </t>
    </r>
    <r>
      <rPr>
        <sz val="8"/>
        <rFont val="Calibri"/>
        <family val="2"/>
      </rPr>
      <t>&gt;=60%; &lt;=9</t>
    </r>
    <r>
      <rPr>
        <sz val="8"/>
        <rFont val="Arial"/>
        <family val="2"/>
      </rPr>
      <t>0%</t>
    </r>
  </si>
  <si>
    <r>
      <t xml:space="preserve">VALUTAZIONI </t>
    </r>
    <r>
      <rPr>
        <sz val="8"/>
        <rFont val="Calibri"/>
        <family val="2"/>
      </rPr>
      <t>&gt;9</t>
    </r>
    <r>
      <rPr>
        <sz val="8"/>
        <rFont val="Arial"/>
        <family val="2"/>
      </rPr>
      <t>0%</t>
    </r>
  </si>
  <si>
    <t>ATTRIBUZIONE 100% DEL PREMIO</t>
  </si>
  <si>
    <t>1</t>
  </si>
  <si>
    <t>CRITERI ATTRIBUZIONE PREMI</t>
  </si>
  <si>
    <t>DISTRIBUZIONE PREMI PERFORMANCE INDIVIDUALE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</si>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</sst>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7" formatCode="_-[$€]\ * #,##0.00_-;\-[$€]\ * #,##0.00_-;_-[$€]\ * &quot;-&quot;??_-;_-@_-"/>
    <numFmt numFmtId="168" formatCode="#.00"/>
    <numFmt numFmtId="169" formatCode="_-* #,##0.00_-;\-* #,##0.00_-;_-* &quot;-&quot;_-;_-@_-"/>
    <numFmt numFmtId="170" formatCode="_-* #,##0.0000_-;\-* #,##0.0000_-;_-* &quot;-&quot;_-;_-@_-"/>
    <numFmt numFmtId="171" formatCode="_-* #,##0.0000_-;\-* #,##0.0000_-;_-* &quot;-&quot;????_-;_-@_-"/>
  </numFmts>
  <fonts count="2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1"/>
      <color theme="9" tint="-0.249977111117893"/>
      <name val="Arial"/>
      <family val="2"/>
    </font>
    <font>
      <b/>
      <sz val="9"/>
      <color rgb="FFFF0000"/>
      <name val="Arial"/>
      <family val="2"/>
    </font>
    <font>
      <b/>
      <sz val="10"/>
      <color theme="3" tint="0.39997558519241921"/>
      <name val="Arial"/>
      <family val="2"/>
    </font>
    <font>
      <sz val="8"/>
      <name val="Calibri"/>
      <family val="2"/>
    </font>
    <font>
      <sz val="6"/>
      <name val="Arial"/>
      <family val="2"/>
    </font>
    <font>
      <b/>
      <sz val="11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4">
    <xf numFmtId="0" fontId="0" fillId="0" borderId="0" xfId="0"/>
    <xf numFmtId="164" fontId="1" fillId="0" borderId="0" xfId="2"/>
    <xf numFmtId="0" fontId="3" fillId="0" borderId="0" xfId="0" applyFont="1" applyAlignment="1">
      <alignment horizontal="center" vertical="center" wrapText="1"/>
    </xf>
    <xf numFmtId="164" fontId="3" fillId="2" borderId="1" xfId="0" applyNumberFormat="1" applyFont="1" applyFill="1" applyBorder="1"/>
    <xf numFmtId="9" fontId="2" fillId="0" borderId="2" xfId="0" applyNumberFormat="1" applyFont="1" applyBorder="1" applyAlignment="1">
      <alignment horizontal="left"/>
    </xf>
    <xf numFmtId="0" fontId="3" fillId="0" borderId="2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164" fontId="3" fillId="0" borderId="0" xfId="2" quotePrefix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/>
    <xf numFmtId="164" fontId="1" fillId="0" borderId="0" xfId="2" applyBorder="1"/>
    <xf numFmtId="164" fontId="0" fillId="0" borderId="0" xfId="0" applyNumberFormat="1" applyBorder="1"/>
    <xf numFmtId="0" fontId="0" fillId="0" borderId="0" xfId="0" applyBorder="1"/>
    <xf numFmtId="0" fontId="3" fillId="2" borderId="0" xfId="0" applyFont="1" applyFill="1" applyBorder="1"/>
    <xf numFmtId="164" fontId="0" fillId="2" borderId="0" xfId="0" applyNumberFormat="1" applyFill="1" applyBorder="1"/>
    <xf numFmtId="0" fontId="3" fillId="2" borderId="3" xfId="0" applyFont="1" applyFill="1" applyBorder="1"/>
    <xf numFmtId="164" fontId="3" fillId="2" borderId="0" xfId="2" applyFont="1" applyFill="1" applyBorder="1"/>
    <xf numFmtId="164" fontId="3" fillId="2" borderId="0" xfId="0" applyNumberFormat="1" applyFont="1" applyFill="1" applyBorder="1"/>
    <xf numFmtId="164" fontId="1" fillId="2" borderId="0" xfId="2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4" xfId="0" applyFont="1" applyFill="1" applyBorder="1"/>
    <xf numFmtId="0" fontId="3" fillId="2" borderId="5" xfId="0" applyFont="1" applyFill="1" applyBorder="1"/>
    <xf numFmtId="164" fontId="6" fillId="2" borderId="6" xfId="2" applyFont="1" applyFill="1" applyBorder="1"/>
    <xf numFmtId="2" fontId="3" fillId="3" borderId="7" xfId="0" applyNumberFormat="1" applyFont="1" applyFill="1" applyBorder="1"/>
    <xf numFmtId="164" fontId="8" fillId="0" borderId="0" xfId="2" applyFont="1" applyBorder="1"/>
    <xf numFmtId="164" fontId="8" fillId="0" borderId="0" xfId="0" applyNumberFormat="1" applyFont="1" applyBorder="1"/>
    <xf numFmtId="0" fontId="8" fillId="0" borderId="0" xfId="0" applyFont="1" applyBorder="1"/>
    <xf numFmtId="164" fontId="9" fillId="2" borderId="0" xfId="0" applyNumberFormat="1" applyFont="1" applyFill="1" applyBorder="1"/>
    <xf numFmtId="0" fontId="8" fillId="0" borderId="0" xfId="0" applyFont="1"/>
    <xf numFmtId="0" fontId="0" fillId="0" borderId="0" xfId="0" applyFill="1"/>
    <xf numFmtId="0" fontId="10" fillId="0" borderId="0" xfId="0" applyFont="1"/>
    <xf numFmtId="0" fontId="7" fillId="0" borderId="0" xfId="0" applyFont="1"/>
    <xf numFmtId="168" fontId="8" fillId="0" borderId="0" xfId="0" applyNumberFormat="1" applyFont="1" applyBorder="1"/>
    <xf numFmtId="2" fontId="3" fillId="2" borderId="0" xfId="0" applyNumberFormat="1" applyFont="1" applyFill="1" applyBorder="1"/>
    <xf numFmtId="164" fontId="3" fillId="0" borderId="0" xfId="2" applyFont="1" applyBorder="1"/>
    <xf numFmtId="168" fontId="3" fillId="2" borderId="0" xfId="0" applyNumberFormat="1" applyFont="1" applyFill="1" applyBorder="1"/>
    <xf numFmtId="169" fontId="1" fillId="0" borderId="8" xfId="2" applyNumberFormat="1" applyBorder="1"/>
    <xf numFmtId="169" fontId="3" fillId="0" borderId="9" xfId="2" applyNumberFormat="1" applyFont="1" applyBorder="1" applyAlignment="1">
      <alignment horizontal="center" vertical="center" wrapText="1"/>
    </xf>
    <xf numFmtId="169" fontId="1" fillId="2" borderId="9" xfId="2" applyNumberFormat="1" applyFill="1" applyBorder="1"/>
    <xf numFmtId="169" fontId="1" fillId="0" borderId="9" xfId="2" applyNumberFormat="1" applyBorder="1"/>
    <xf numFmtId="169" fontId="3" fillId="2" borderId="9" xfId="0" applyNumberFormat="1" applyFont="1" applyFill="1" applyBorder="1"/>
    <xf numFmtId="169" fontId="1" fillId="2" borderId="10" xfId="2" applyNumberFormat="1" applyFill="1" applyBorder="1"/>
    <xf numFmtId="169" fontId="10" fillId="0" borderId="0" xfId="2" applyNumberFormat="1" applyFont="1"/>
    <xf numFmtId="169" fontId="8" fillId="0" borderId="0" xfId="2" applyNumberFormat="1" applyFont="1"/>
    <xf numFmtId="169" fontId="1" fillId="0" borderId="0" xfId="2" applyNumberFormat="1"/>
    <xf numFmtId="169" fontId="5" fillId="0" borderId="0" xfId="2" applyNumberFormat="1" applyFont="1"/>
    <xf numFmtId="0" fontId="3" fillId="2" borderId="0" xfId="2" applyNumberFormat="1" applyFont="1" applyFill="1" applyBorder="1"/>
    <xf numFmtId="0" fontId="3" fillId="0" borderId="0" xfId="0" applyFont="1"/>
    <xf numFmtId="2" fontId="3" fillId="2" borderId="0" xfId="2" applyNumberFormat="1" applyFont="1" applyFill="1" applyBorder="1"/>
    <xf numFmtId="0" fontId="13" fillId="2" borderId="3" xfId="0" applyFont="1" applyFill="1" applyBorder="1"/>
    <xf numFmtId="168" fontId="8" fillId="0" borderId="0" xfId="0" applyNumberFormat="1" applyFont="1" applyFill="1" applyBorder="1"/>
    <xf numFmtId="168" fontId="0" fillId="0" borderId="0" xfId="0" applyNumberFormat="1" applyBorder="1"/>
    <xf numFmtId="168" fontId="0" fillId="2" borderId="0" xfId="0" applyNumberFormat="1" applyFill="1" applyBorder="1"/>
    <xf numFmtId="170" fontId="4" fillId="2" borderId="9" xfId="2" applyNumberFormat="1" applyFont="1" applyFill="1" applyBorder="1"/>
    <xf numFmtId="9" fontId="14" fillId="0" borderId="2" xfId="0" applyNumberFormat="1" applyFont="1" applyBorder="1" applyAlignment="1">
      <alignment horizontal="left"/>
    </xf>
    <xf numFmtId="0" fontId="15" fillId="0" borderId="2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164" fontId="15" fillId="0" borderId="0" xfId="2" quotePrefix="1" applyFont="1" applyBorder="1" applyAlignment="1">
      <alignment horizontal="center" vertical="center" wrapText="1"/>
    </xf>
    <xf numFmtId="0" fontId="15" fillId="0" borderId="0" xfId="0" quotePrefix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2" borderId="3" xfId="0" applyFont="1" applyFill="1" applyBorder="1"/>
    <xf numFmtId="164" fontId="16" fillId="0" borderId="0" xfId="2" applyFont="1" applyBorder="1"/>
    <xf numFmtId="168" fontId="18" fillId="0" borderId="0" xfId="0" applyNumberFormat="1" applyFont="1" applyBorder="1"/>
    <xf numFmtId="164" fontId="16" fillId="0" borderId="0" xfId="0" applyNumberFormat="1" applyFont="1" applyBorder="1"/>
    <xf numFmtId="0" fontId="16" fillId="0" borderId="0" xfId="0" applyFont="1" applyBorder="1"/>
    <xf numFmtId="0" fontId="15" fillId="2" borderId="0" xfId="0" applyFont="1" applyFill="1" applyBorder="1"/>
    <xf numFmtId="0" fontId="16" fillId="2" borderId="3" xfId="0" applyFont="1" applyFill="1" applyBorder="1"/>
    <xf numFmtId="164" fontId="16" fillId="2" borderId="0" xfId="0" applyNumberFormat="1" applyFont="1" applyFill="1" applyBorder="1"/>
    <xf numFmtId="0" fontId="16" fillId="0" borderId="3" xfId="0" applyFont="1" applyBorder="1"/>
    <xf numFmtId="164" fontId="18" fillId="0" borderId="0" xfId="2" applyFont="1" applyBorder="1"/>
    <xf numFmtId="164" fontId="18" fillId="0" borderId="0" xfId="0" applyNumberFormat="1" applyFont="1" applyBorder="1"/>
    <xf numFmtId="0" fontId="18" fillId="0" borderId="0" xfId="0" applyFont="1" applyBorder="1"/>
    <xf numFmtId="164" fontId="17" fillId="2" borderId="0" xfId="0" applyNumberFormat="1" applyFont="1" applyFill="1" applyBorder="1"/>
    <xf numFmtId="164" fontId="15" fillId="2" borderId="0" xfId="2" applyFont="1" applyFill="1" applyBorder="1"/>
    <xf numFmtId="2" fontId="15" fillId="2" borderId="0" xfId="0" applyNumberFormat="1" applyFont="1" applyFill="1" applyBorder="1"/>
    <xf numFmtId="164" fontId="15" fillId="2" borderId="0" xfId="0" applyNumberFormat="1" applyFont="1" applyFill="1" applyBorder="1"/>
    <xf numFmtId="164" fontId="16" fillId="2" borderId="0" xfId="2" applyFont="1" applyFill="1" applyBorder="1"/>
    <xf numFmtId="0" fontId="16" fillId="2" borderId="0" xfId="0" applyFont="1" applyFill="1" applyBorder="1"/>
    <xf numFmtId="168" fontId="15" fillId="2" borderId="0" xfId="0" applyNumberFormat="1" applyFont="1" applyFill="1" applyBorder="1"/>
    <xf numFmtId="164" fontId="15" fillId="2" borderId="1" xfId="0" applyNumberFormat="1" applyFont="1" applyFill="1" applyBorder="1"/>
    <xf numFmtId="0" fontId="16" fillId="2" borderId="4" xfId="0" applyFont="1" applyFill="1" applyBorder="1"/>
    <xf numFmtId="169" fontId="16" fillId="0" borderId="8" xfId="2" applyNumberFormat="1" applyFont="1" applyBorder="1"/>
    <xf numFmtId="169" fontId="15" fillId="0" borderId="9" xfId="2" applyNumberFormat="1" applyFont="1" applyBorder="1" applyAlignment="1">
      <alignment horizontal="center" vertical="center" wrapText="1"/>
    </xf>
    <xf numFmtId="0" fontId="15" fillId="2" borderId="0" xfId="2" applyNumberFormat="1" applyFont="1" applyFill="1" applyBorder="1"/>
    <xf numFmtId="170" fontId="20" fillId="2" borderId="9" xfId="2" applyNumberFormat="1" applyFont="1" applyFill="1" applyBorder="1"/>
    <xf numFmtId="168" fontId="16" fillId="0" borderId="0" xfId="0" applyNumberFormat="1" applyFont="1" applyBorder="1"/>
    <xf numFmtId="0" fontId="19" fillId="2" borderId="3" xfId="0" applyFont="1" applyFill="1" applyBorder="1"/>
    <xf numFmtId="168" fontId="16" fillId="2" borderId="0" xfId="0" applyNumberFormat="1" applyFont="1" applyFill="1" applyBorder="1"/>
    <xf numFmtId="2" fontId="15" fillId="2" borderId="0" xfId="2" applyNumberFormat="1" applyFont="1" applyFill="1" applyBorder="1"/>
    <xf numFmtId="168" fontId="18" fillId="0" borderId="0" xfId="0" applyNumberFormat="1" applyFont="1" applyFill="1" applyBorder="1"/>
    <xf numFmtId="164" fontId="15" fillId="0" borderId="0" xfId="2" applyFont="1" applyBorder="1"/>
    <xf numFmtId="169" fontId="16" fillId="0" borderId="9" xfId="2" applyNumberFormat="1" applyFont="1" applyBorder="1"/>
    <xf numFmtId="169" fontId="16" fillId="2" borderId="9" xfId="2" applyNumberFormat="1" applyFont="1" applyFill="1" applyBorder="1"/>
    <xf numFmtId="169" fontId="15" fillId="2" borderId="9" xfId="0" applyNumberFormat="1" applyFont="1" applyFill="1" applyBorder="1"/>
    <xf numFmtId="0" fontId="15" fillId="2" borderId="5" xfId="0" applyFont="1" applyFill="1" applyBorder="1"/>
    <xf numFmtId="164" fontId="16" fillId="2" borderId="6" xfId="2" applyFont="1" applyFill="1" applyBorder="1"/>
    <xf numFmtId="167" fontId="15" fillId="3" borderId="7" xfId="1" applyFont="1" applyFill="1" applyBorder="1"/>
    <xf numFmtId="0" fontId="15" fillId="2" borderId="4" xfId="0" applyFont="1" applyFill="1" applyBorder="1"/>
    <xf numFmtId="169" fontId="16" fillId="2" borderId="10" xfId="2" applyNumberFormat="1" applyFont="1" applyFill="1" applyBorder="1"/>
    <xf numFmtId="2" fontId="15" fillId="3" borderId="7" xfId="0" applyNumberFormat="1" applyFont="1" applyFill="1" applyBorder="1"/>
    <xf numFmtId="171" fontId="15" fillId="2" borderId="0" xfId="2" applyNumberFormat="1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/>
    <xf numFmtId="4" fontId="5" fillId="0" borderId="13" xfId="0" applyNumberFormat="1" applyFont="1" applyBorder="1" applyAlignment="1">
      <alignment wrapText="1"/>
    </xf>
    <xf numFmtId="4" fontId="5" fillId="0" borderId="13" xfId="0" applyNumberFormat="1" applyFont="1" applyBorder="1"/>
    <xf numFmtId="0" fontId="22" fillId="8" borderId="13" xfId="0" applyFont="1" applyFill="1" applyBorder="1"/>
    <xf numFmtId="4" fontId="22" fillId="0" borderId="13" xfId="0" applyNumberFormat="1" applyFont="1" applyBorder="1"/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14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22" fillId="0" borderId="14" xfId="0" applyNumberFormat="1" applyFont="1" applyBorder="1"/>
    <xf numFmtId="4" fontId="22" fillId="0" borderId="0" xfId="0" applyNumberFormat="1" applyFont="1" applyBorder="1"/>
    <xf numFmtId="0" fontId="21" fillId="6" borderId="0" xfId="0" applyFont="1" applyFill="1" applyBorder="1" applyAlignment="1"/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4" fontId="8" fillId="0" borderId="13" xfId="0" applyNumberFormat="1" applyFont="1" applyBorder="1"/>
    <xf numFmtId="0" fontId="8" fillId="0" borderId="13" xfId="0" applyFont="1" applyBorder="1"/>
    <xf numFmtId="0" fontId="25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5" fillId="0" borderId="0" xfId="0" applyFont="1" applyBorder="1"/>
    <xf numFmtId="4" fontId="8" fillId="4" borderId="13" xfId="0" applyNumberFormat="1" applyFont="1" applyFill="1" applyBorder="1"/>
    <xf numFmtId="0" fontId="8" fillId="4" borderId="13" xfId="0" applyFont="1" applyFill="1" applyBorder="1" applyAlignment="1">
      <alignment wrapText="1"/>
    </xf>
    <xf numFmtId="0" fontId="8" fillId="4" borderId="13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2" xfId="0" quotePrefix="1" applyNumberFormat="1" applyFont="1" applyBorder="1" applyAlignment="1">
      <alignment horizontal="center"/>
    </xf>
    <xf numFmtId="9" fontId="14" fillId="0" borderId="11" xfId="0" quotePrefix="1" applyNumberFormat="1" applyFont="1" applyBorder="1" applyAlignment="1">
      <alignment horizontal="center"/>
    </xf>
    <xf numFmtId="9" fontId="14" fillId="0" borderId="2" xfId="0" quotePrefix="1" applyNumberFormat="1" applyFont="1" applyBorder="1" applyAlignment="1">
      <alignment horizontal="center"/>
    </xf>
    <xf numFmtId="0" fontId="26" fillId="5" borderId="12" xfId="0" applyFont="1" applyFill="1" applyBorder="1" applyAlignment="1">
      <alignment horizontal="center"/>
    </xf>
    <xf numFmtId="0" fontId="26" fillId="5" borderId="15" xfId="0" applyFont="1" applyFill="1" applyBorder="1" applyAlignment="1">
      <alignment horizontal="center"/>
    </xf>
    <xf numFmtId="0" fontId="23" fillId="9" borderId="0" xfId="0" applyFont="1" applyFill="1" applyAlignment="1">
      <alignment horizontal="center"/>
    </xf>
    <xf numFmtId="0" fontId="21" fillId="7" borderId="12" xfId="0" applyFont="1" applyFill="1" applyBorder="1" applyAlignment="1">
      <alignment horizontal="center"/>
    </xf>
    <xf numFmtId="0" fontId="21" fillId="7" borderId="15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</cellXfs>
  <cellStyles count="3">
    <cellStyle name="Euro" xfId="1"/>
    <cellStyle name="Migliaia [0]" xfId="2" builtinId="6"/>
    <cellStyle name="Normale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workbookViewId="0">
      <pane xSplit="1" ySplit="2" topLeftCell="B3" activePane="bottomRight" state="frozen"/>
      <selection activeCell="A30" sqref="A30:D30"/>
      <selection pane="topRight" activeCell="A30" sqref="A30:D30"/>
      <selection pane="bottomLeft" activeCell="A30" sqref="A30:D30"/>
      <selection pane="bottomRight" activeCell="K40" sqref="K40"/>
    </sheetView>
  </sheetViews>
  <sheetFormatPr defaultRowHeight="12.75" x14ac:dyDescent="0.2"/>
  <cols>
    <col min="1" max="1" width="15.7109375" customWidth="1"/>
    <col min="2" max="2" width="0.28515625" style="1" customWidth="1"/>
    <col min="3" max="3" width="13" customWidth="1"/>
    <col min="4" max="4" width="16.7109375" hidden="1" customWidth="1"/>
    <col min="5" max="5" width="14.7109375" hidden="1" customWidth="1"/>
    <col min="6" max="6" width="0.28515625" customWidth="1"/>
    <col min="7" max="7" width="8.7109375" hidden="1" customWidth="1"/>
    <col min="8" max="8" width="14.7109375" style="50" customWidth="1"/>
    <col min="9" max="9" width="11.28515625" style="47" bestFit="1" customWidth="1"/>
  </cols>
  <sheetData>
    <row r="1" spans="1:9" ht="15.75" x14ac:dyDescent="0.25">
      <c r="A1" s="132"/>
      <c r="B1" s="133"/>
      <c r="C1" s="133"/>
      <c r="D1" s="133"/>
      <c r="E1" s="133"/>
      <c r="F1" s="4"/>
      <c r="G1" s="5"/>
      <c r="H1" s="5"/>
      <c r="I1" s="39"/>
    </row>
    <row r="2" spans="1:9" s="2" customFormat="1" ht="32.25" customHeight="1" x14ac:dyDescent="0.2">
      <c r="A2" s="6" t="s">
        <v>22</v>
      </c>
      <c r="B2" s="7" t="s">
        <v>23</v>
      </c>
      <c r="C2" s="8" t="s">
        <v>24</v>
      </c>
      <c r="D2" s="9" t="s">
        <v>0</v>
      </c>
      <c r="E2" s="8" t="s">
        <v>25</v>
      </c>
      <c r="F2" s="8" t="s">
        <v>26</v>
      </c>
      <c r="G2" s="8"/>
      <c r="H2" s="9" t="s">
        <v>27</v>
      </c>
      <c r="I2" s="40" t="s">
        <v>28</v>
      </c>
    </row>
    <row r="3" spans="1:9" x14ac:dyDescent="0.2">
      <c r="A3" s="16" t="s">
        <v>1</v>
      </c>
      <c r="B3" s="11">
        <v>12489000</v>
      </c>
      <c r="C3" s="54"/>
      <c r="D3" s="12">
        <f>C3*B3</f>
        <v>0</v>
      </c>
      <c r="E3" s="13"/>
      <c r="F3" s="14"/>
      <c r="G3" s="13">
        <f t="shared" ref="G3:G10" si="0">F3*C3</f>
        <v>0</v>
      </c>
      <c r="H3" s="49" t="e">
        <f>I3*C3</f>
        <v>#REF!</v>
      </c>
      <c r="I3" s="56" t="e">
        <f>#REF!</f>
        <v>#REF!</v>
      </c>
    </row>
    <row r="4" spans="1:9" hidden="1" x14ac:dyDescent="0.2">
      <c r="A4" s="21" t="s">
        <v>2</v>
      </c>
      <c r="B4" s="11">
        <v>12889000</v>
      </c>
      <c r="C4" s="54"/>
      <c r="D4" s="12">
        <f>C4*B4</f>
        <v>0</v>
      </c>
      <c r="E4" s="13"/>
      <c r="F4" s="15"/>
      <c r="G4" s="13">
        <f t="shared" si="0"/>
        <v>0</v>
      </c>
      <c r="H4" s="17" t="e">
        <f>($C$53*$G4)/$G$52</f>
        <v>#REF!</v>
      </c>
      <c r="I4" s="56" t="e">
        <f>#REF!</f>
        <v>#REF!</v>
      </c>
    </row>
    <row r="5" spans="1:9" hidden="1" x14ac:dyDescent="0.2">
      <c r="A5" s="21" t="s">
        <v>3</v>
      </c>
      <c r="B5" s="11">
        <v>13392000</v>
      </c>
      <c r="C5" s="54"/>
      <c r="D5" s="12">
        <f>B5*C5</f>
        <v>0</v>
      </c>
      <c r="E5" s="13"/>
      <c r="F5" s="15"/>
      <c r="G5" s="13">
        <f t="shared" si="0"/>
        <v>0</v>
      </c>
      <c r="H5" s="17" t="e">
        <f>($C$53*$G5)/$G$52</f>
        <v>#REF!</v>
      </c>
      <c r="I5" s="56" t="e">
        <f>#REF!</f>
        <v>#REF!</v>
      </c>
    </row>
    <row r="6" spans="1:9" hidden="1" x14ac:dyDescent="0.2">
      <c r="A6" s="21" t="s">
        <v>4</v>
      </c>
      <c r="B6" s="11">
        <v>13892000</v>
      </c>
      <c r="C6" s="54"/>
      <c r="D6" s="12">
        <f>B6*C6</f>
        <v>0</v>
      </c>
      <c r="E6" s="13"/>
      <c r="F6" s="15"/>
      <c r="G6" s="13">
        <f t="shared" si="0"/>
        <v>0</v>
      </c>
      <c r="H6" s="17" t="e">
        <f>($C$53*$G6)/$G$52</f>
        <v>#REF!</v>
      </c>
      <c r="I6" s="56" t="e">
        <f>#REF!</f>
        <v>#REF!</v>
      </c>
    </row>
    <row r="7" spans="1:9" s="31" customFormat="1" x14ac:dyDescent="0.2">
      <c r="A7" s="52" t="s">
        <v>30</v>
      </c>
      <c r="B7" s="27"/>
      <c r="C7" s="54"/>
      <c r="D7" s="28"/>
      <c r="E7" s="29"/>
      <c r="F7" s="30"/>
      <c r="G7" s="29">
        <f t="shared" si="0"/>
        <v>0</v>
      </c>
      <c r="H7" s="49" t="e">
        <f>I7*C7</f>
        <v>#REF!</v>
      </c>
      <c r="I7" s="56" t="e">
        <f>#REF!</f>
        <v>#REF!</v>
      </c>
    </row>
    <row r="8" spans="1:9" s="31" customFormat="1" x14ac:dyDescent="0.2">
      <c r="A8" s="52" t="s">
        <v>39</v>
      </c>
      <c r="B8" s="27"/>
      <c r="C8" s="54"/>
      <c r="D8" s="28"/>
      <c r="E8" s="29"/>
      <c r="F8" s="30"/>
      <c r="G8" s="29">
        <f t="shared" si="0"/>
        <v>0</v>
      </c>
      <c r="H8" s="49" t="e">
        <f>I8*C8</f>
        <v>#REF!</v>
      </c>
      <c r="I8" s="56" t="e">
        <f>#REF!</f>
        <v>#REF!</v>
      </c>
    </row>
    <row r="9" spans="1:9" s="31" customFormat="1" x14ac:dyDescent="0.2">
      <c r="A9" s="52" t="s">
        <v>31</v>
      </c>
      <c r="B9" s="27"/>
      <c r="C9" s="54"/>
      <c r="D9" s="28"/>
      <c r="E9" s="29"/>
      <c r="F9" s="30"/>
      <c r="G9" s="29">
        <f t="shared" si="0"/>
        <v>0</v>
      </c>
      <c r="H9" s="49" t="e">
        <f>I9*C9</f>
        <v>#REF!</v>
      </c>
      <c r="I9" s="56" t="e">
        <f>#REF!</f>
        <v>#REF!</v>
      </c>
    </row>
    <row r="10" spans="1:9" s="31" customFormat="1" x14ac:dyDescent="0.2">
      <c r="A10" s="52" t="s">
        <v>32</v>
      </c>
      <c r="B10" s="27"/>
      <c r="C10" s="54"/>
      <c r="D10" s="28"/>
      <c r="E10" s="29"/>
      <c r="F10" s="30"/>
      <c r="G10" s="29">
        <f t="shared" si="0"/>
        <v>0</v>
      </c>
      <c r="H10" s="49" t="e">
        <f>I10*C10</f>
        <v>#REF!</v>
      </c>
      <c r="I10" s="56" t="e">
        <f>#REF!</f>
        <v>#REF!</v>
      </c>
    </row>
    <row r="11" spans="1:9" ht="12" customHeight="1" x14ac:dyDescent="0.2">
      <c r="A11" s="16" t="s">
        <v>5</v>
      </c>
      <c r="B11" s="17">
        <f>SUM(B3:B6)</f>
        <v>52662000</v>
      </c>
      <c r="C11" s="38">
        <f>SUM(C3:C10)</f>
        <v>0</v>
      </c>
      <c r="D11" s="18">
        <f>SUM(D3:D6)</f>
        <v>0</v>
      </c>
      <c r="E11" s="19">
        <f>AVERAGE(B3:B6)</f>
        <v>13165500</v>
      </c>
      <c r="F11" s="14"/>
      <c r="G11" s="20"/>
      <c r="H11" s="17"/>
      <c r="I11" s="56" t="e">
        <f>#REF!</f>
        <v>#REF!</v>
      </c>
    </row>
    <row r="12" spans="1:9" hidden="1" x14ac:dyDescent="0.2">
      <c r="A12" s="21"/>
      <c r="B12" s="19"/>
      <c r="C12" s="55"/>
      <c r="D12" s="20"/>
      <c r="E12" s="19"/>
      <c r="F12" s="20"/>
      <c r="G12" s="20"/>
      <c r="H12" s="17"/>
      <c r="I12" s="56" t="e">
        <f>#REF!</f>
        <v>#REF!</v>
      </c>
    </row>
    <row r="13" spans="1:9" x14ac:dyDescent="0.2">
      <c r="A13" s="16" t="s">
        <v>6</v>
      </c>
      <c r="B13" s="11">
        <v>13741000</v>
      </c>
      <c r="C13" s="54"/>
      <c r="D13" s="12">
        <f>B13*C13</f>
        <v>0</v>
      </c>
      <c r="E13" s="11"/>
      <c r="F13" s="18"/>
      <c r="G13" s="13">
        <f t="shared" ref="G13:G18" si="1">F13*C13</f>
        <v>0</v>
      </c>
      <c r="H13" s="49" t="e">
        <f>I13*C13</f>
        <v>#REF!</v>
      </c>
      <c r="I13" s="56" t="e">
        <f>#REF!</f>
        <v>#REF!</v>
      </c>
    </row>
    <row r="14" spans="1:9" hidden="1" x14ac:dyDescent="0.2">
      <c r="A14" s="21" t="s">
        <v>7</v>
      </c>
      <c r="B14" s="11">
        <v>14277000</v>
      </c>
      <c r="C14" s="54"/>
      <c r="D14" s="12">
        <f>B14*C14</f>
        <v>0</v>
      </c>
      <c r="E14" s="11"/>
      <c r="F14" s="18"/>
      <c r="G14" s="13">
        <f t="shared" si="1"/>
        <v>0</v>
      </c>
      <c r="H14" s="17" t="e">
        <f>($C$53*$G14)/$G$52</f>
        <v>#REF!</v>
      </c>
      <c r="I14" s="56" t="e">
        <f>#REF!</f>
        <v>#REF!</v>
      </c>
    </row>
    <row r="15" spans="1:9" s="31" customFormat="1" x14ac:dyDescent="0.2">
      <c r="A15" s="16" t="s">
        <v>33</v>
      </c>
      <c r="B15" s="27"/>
      <c r="C15" s="35"/>
      <c r="D15" s="28"/>
      <c r="E15" s="27"/>
      <c r="F15" s="30"/>
      <c r="G15" s="29">
        <f t="shared" si="1"/>
        <v>0</v>
      </c>
      <c r="H15" s="49" t="e">
        <f>I15*C15</f>
        <v>#REF!</v>
      </c>
      <c r="I15" s="56" t="e">
        <f>#REF!</f>
        <v>#REF!</v>
      </c>
    </row>
    <row r="16" spans="1:9" s="31" customFormat="1" x14ac:dyDescent="0.2">
      <c r="A16" s="16" t="s">
        <v>40</v>
      </c>
      <c r="B16" s="27"/>
      <c r="C16" s="35"/>
      <c r="D16" s="28"/>
      <c r="E16" s="27"/>
      <c r="F16" s="30"/>
      <c r="G16" s="29">
        <f t="shared" si="1"/>
        <v>0</v>
      </c>
      <c r="H16" s="49" t="e">
        <f>I16*C16</f>
        <v>#REF!</v>
      </c>
      <c r="I16" s="56" t="e">
        <f>#REF!</f>
        <v>#REF!</v>
      </c>
    </row>
    <row r="17" spans="1:9" s="31" customFormat="1" x14ac:dyDescent="0.2">
      <c r="A17" s="16" t="s">
        <v>34</v>
      </c>
      <c r="B17" s="27"/>
      <c r="C17" s="35"/>
      <c r="D17" s="28"/>
      <c r="E17" s="27"/>
      <c r="F17" s="30"/>
      <c r="G17" s="29">
        <f t="shared" si="1"/>
        <v>0</v>
      </c>
      <c r="H17" s="49" t="e">
        <f>I17*C17</f>
        <v>#REF!</v>
      </c>
      <c r="I17" s="56" t="e">
        <f>#REF!</f>
        <v>#REF!</v>
      </c>
    </row>
    <row r="18" spans="1:9" s="31" customFormat="1" x14ac:dyDescent="0.2">
      <c r="A18" s="16" t="s">
        <v>35</v>
      </c>
      <c r="B18" s="27"/>
      <c r="C18" s="35"/>
      <c r="D18" s="28"/>
      <c r="E18" s="27"/>
      <c r="F18" s="30"/>
      <c r="G18" s="29">
        <f t="shared" si="1"/>
        <v>0</v>
      </c>
      <c r="H18" s="49" t="e">
        <f>I18*C18</f>
        <v>#REF!</v>
      </c>
      <c r="I18" s="56" t="e">
        <f>#REF!</f>
        <v>#REF!</v>
      </c>
    </row>
    <row r="19" spans="1:9" s="31" customFormat="1" x14ac:dyDescent="0.2">
      <c r="A19" s="16" t="s">
        <v>5</v>
      </c>
      <c r="B19" s="27"/>
      <c r="C19" s="38">
        <f>SUM(C13:C18)</f>
        <v>0</v>
      </c>
      <c r="D19" s="28"/>
      <c r="E19" s="27"/>
      <c r="F19" s="30"/>
      <c r="G19" s="29"/>
      <c r="H19" s="49"/>
      <c r="I19" s="56" t="e">
        <f>#REF!</f>
        <v>#REF!</v>
      </c>
    </row>
    <row r="20" spans="1:9" x14ac:dyDescent="0.2">
      <c r="A20" s="16" t="s">
        <v>8</v>
      </c>
      <c r="B20" s="11">
        <v>15285000</v>
      </c>
      <c r="C20" s="35"/>
      <c r="D20" s="12">
        <f>B20*C20</f>
        <v>0</v>
      </c>
      <c r="E20" s="11"/>
      <c r="F20" s="18"/>
      <c r="G20" s="13">
        <f t="shared" ref="G20:G27" si="2">F20*C20</f>
        <v>0</v>
      </c>
      <c r="H20" s="49" t="e">
        <f>I20*C20</f>
        <v>#REF!</v>
      </c>
      <c r="I20" s="56" t="e">
        <f>#REF!</f>
        <v>#REF!</v>
      </c>
    </row>
    <row r="21" spans="1:9" hidden="1" x14ac:dyDescent="0.2">
      <c r="A21" s="21" t="s">
        <v>9</v>
      </c>
      <c r="B21" s="11">
        <v>15729000</v>
      </c>
      <c r="C21" s="35"/>
      <c r="D21" s="12">
        <f>B21*C21</f>
        <v>0</v>
      </c>
      <c r="E21" s="11"/>
      <c r="F21" s="18"/>
      <c r="G21" s="13">
        <f t="shared" si="2"/>
        <v>0</v>
      </c>
      <c r="H21" s="17" t="e">
        <f>($C$53*$G21)/$G$52</f>
        <v>#REF!</v>
      </c>
      <c r="I21" s="56" t="e">
        <f>#REF!</f>
        <v>#REF!</v>
      </c>
    </row>
    <row r="22" spans="1:9" hidden="1" x14ac:dyDescent="0.2">
      <c r="A22" s="21" t="s">
        <v>10</v>
      </c>
      <c r="B22" s="11">
        <v>16276000</v>
      </c>
      <c r="C22" s="35"/>
      <c r="D22" s="12">
        <f>B22*C22</f>
        <v>0</v>
      </c>
      <c r="E22" s="11"/>
      <c r="F22" s="18"/>
      <c r="G22" s="13">
        <f t="shared" si="2"/>
        <v>0</v>
      </c>
      <c r="H22" s="17" t="e">
        <f>($C$53*$G22)/$G$52</f>
        <v>#REF!</v>
      </c>
      <c r="I22" s="56" t="e">
        <f>#REF!</f>
        <v>#REF!</v>
      </c>
    </row>
    <row r="23" spans="1:9" hidden="1" x14ac:dyDescent="0.2">
      <c r="A23" s="21" t="s">
        <v>11</v>
      </c>
      <c r="B23" s="11">
        <v>16876000</v>
      </c>
      <c r="C23" s="35"/>
      <c r="D23" s="12">
        <f>B23*C23</f>
        <v>0</v>
      </c>
      <c r="E23" s="11"/>
      <c r="F23" s="18"/>
      <c r="G23" s="13">
        <f t="shared" si="2"/>
        <v>0</v>
      </c>
      <c r="H23" s="17" t="e">
        <f>($C$53*$G23)/$G$52</f>
        <v>#REF!</v>
      </c>
      <c r="I23" s="56" t="e">
        <f>#REF!</f>
        <v>#REF!</v>
      </c>
    </row>
    <row r="24" spans="1:9" s="31" customFormat="1" x14ac:dyDescent="0.2">
      <c r="A24" s="16" t="s">
        <v>36</v>
      </c>
      <c r="B24" s="27"/>
      <c r="C24" s="35"/>
      <c r="D24" s="28"/>
      <c r="E24" s="27"/>
      <c r="F24" s="30"/>
      <c r="G24" s="29">
        <f t="shared" si="2"/>
        <v>0</v>
      </c>
      <c r="H24" s="51" t="e">
        <f>I24*C24</f>
        <v>#REF!</v>
      </c>
      <c r="I24" s="56" t="e">
        <f>#REF!</f>
        <v>#REF!</v>
      </c>
    </row>
    <row r="25" spans="1:9" s="31" customFormat="1" x14ac:dyDescent="0.2">
      <c r="A25" s="16" t="s">
        <v>41</v>
      </c>
      <c r="B25" s="27"/>
      <c r="C25" s="35"/>
      <c r="D25" s="28"/>
      <c r="E25" s="27"/>
      <c r="F25" s="30"/>
      <c r="G25" s="29">
        <f t="shared" si="2"/>
        <v>0</v>
      </c>
      <c r="H25" s="49" t="e">
        <f>I25*C25</f>
        <v>#REF!</v>
      </c>
      <c r="I25" s="56" t="e">
        <f>#REF!</f>
        <v>#REF!</v>
      </c>
    </row>
    <row r="26" spans="1:9" s="31" customFormat="1" x14ac:dyDescent="0.2">
      <c r="A26" s="16" t="s">
        <v>37</v>
      </c>
      <c r="B26" s="27"/>
      <c r="C26" s="35"/>
      <c r="D26" s="28"/>
      <c r="E26" s="27"/>
      <c r="F26" s="30"/>
      <c r="G26" s="29">
        <f t="shared" si="2"/>
        <v>0</v>
      </c>
      <c r="H26" s="49" t="e">
        <f>I26*C26</f>
        <v>#REF!</v>
      </c>
      <c r="I26" s="56" t="e">
        <f>#REF!</f>
        <v>#REF!</v>
      </c>
    </row>
    <row r="27" spans="1:9" s="31" customFormat="1" x14ac:dyDescent="0.2">
      <c r="A27" s="16" t="s">
        <v>38</v>
      </c>
      <c r="B27" s="27"/>
      <c r="C27" s="35"/>
      <c r="D27" s="28"/>
      <c r="E27" s="27"/>
      <c r="F27" s="30"/>
      <c r="G27" s="29">
        <f t="shared" si="2"/>
        <v>0</v>
      </c>
      <c r="H27" s="49" t="e">
        <f>I27*C27</f>
        <v>#REF!</v>
      </c>
      <c r="I27" s="56" t="e">
        <f>#REF!</f>
        <v>#REF!</v>
      </c>
    </row>
    <row r="28" spans="1:9" ht="11.25" customHeight="1" x14ac:dyDescent="0.2">
      <c r="A28" s="16" t="s">
        <v>5</v>
      </c>
      <c r="B28" s="17">
        <f>SUM(B13:B23)</f>
        <v>92184000</v>
      </c>
      <c r="C28" s="38">
        <f>SUM(C20:C27)</f>
        <v>0</v>
      </c>
      <c r="D28" s="18">
        <f>SUM(D13:D23)</f>
        <v>0</v>
      </c>
      <c r="E28" s="19">
        <f>AVERAGE(B13:B23)</f>
        <v>15364000</v>
      </c>
      <c r="F28" s="18"/>
      <c r="G28" s="20"/>
      <c r="H28" s="17"/>
      <c r="I28" s="56" t="e">
        <f>#REF!</f>
        <v>#REF!</v>
      </c>
    </row>
    <row r="29" spans="1:9" hidden="1" x14ac:dyDescent="0.2">
      <c r="A29" s="21"/>
      <c r="B29" s="19"/>
      <c r="C29" s="55"/>
      <c r="D29" s="20"/>
      <c r="E29" s="19"/>
      <c r="F29" s="15"/>
      <c r="G29" s="20"/>
      <c r="H29" s="17"/>
      <c r="I29" s="56" t="e">
        <f>#REF!</f>
        <v>#REF!</v>
      </c>
    </row>
    <row r="30" spans="1:9" ht="12" customHeight="1" x14ac:dyDescent="0.2">
      <c r="A30" s="16" t="s">
        <v>12</v>
      </c>
      <c r="B30" s="11">
        <v>16695000</v>
      </c>
      <c r="C30" s="35"/>
      <c r="D30" s="12">
        <f>B30*C30</f>
        <v>0</v>
      </c>
      <c r="E30" s="11"/>
      <c r="F30" s="18"/>
      <c r="G30" s="13">
        <f t="shared" ref="G30:G37" si="3">F30*C30</f>
        <v>0</v>
      </c>
      <c r="H30" s="51" t="e">
        <f>I30*C30</f>
        <v>#REF!</v>
      </c>
      <c r="I30" s="56" t="e">
        <f>#REF!</f>
        <v>#REF!</v>
      </c>
    </row>
    <row r="31" spans="1:9" ht="0.75" hidden="1" customHeight="1" x14ac:dyDescent="0.2">
      <c r="A31" s="21" t="s">
        <v>13</v>
      </c>
      <c r="B31" s="11">
        <v>17495000</v>
      </c>
      <c r="C31" s="35"/>
      <c r="D31" s="12">
        <f>B31*C31</f>
        <v>0</v>
      </c>
      <c r="E31" s="11"/>
      <c r="F31" s="15"/>
      <c r="G31" s="13">
        <f t="shared" si="3"/>
        <v>0</v>
      </c>
      <c r="H31" s="17" t="e">
        <f>($C$53*$G31)/$G$52</f>
        <v>#REF!</v>
      </c>
      <c r="I31" s="56" t="e">
        <f>#REF!</f>
        <v>#REF!</v>
      </c>
    </row>
    <row r="32" spans="1:9" hidden="1" x14ac:dyDescent="0.2">
      <c r="A32" s="21" t="s">
        <v>14</v>
      </c>
      <c r="B32" s="11">
        <v>18324000</v>
      </c>
      <c r="C32" s="35"/>
      <c r="D32" s="12">
        <f>B32*C32</f>
        <v>0</v>
      </c>
      <c r="E32" s="11"/>
      <c r="F32" s="15"/>
      <c r="G32" s="13">
        <f t="shared" si="3"/>
        <v>0</v>
      </c>
      <c r="H32" s="17" t="e">
        <f>($C$53*$G32)/$G$52</f>
        <v>#REF!</v>
      </c>
      <c r="I32" s="56" t="e">
        <f>#REF!</f>
        <v>#REF!</v>
      </c>
    </row>
    <row r="33" spans="1:9" hidden="1" x14ac:dyDescent="0.2">
      <c r="A33" s="21" t="s">
        <v>15</v>
      </c>
      <c r="B33" s="11">
        <v>19424000</v>
      </c>
      <c r="C33" s="35"/>
      <c r="D33" s="12">
        <f>B33*C33</f>
        <v>0</v>
      </c>
      <c r="E33" s="11"/>
      <c r="F33" s="15"/>
      <c r="G33" s="13">
        <f t="shared" si="3"/>
        <v>0</v>
      </c>
      <c r="H33" s="17" t="e">
        <f>($C$53*$G33)/$G$52</f>
        <v>#REF!</v>
      </c>
      <c r="I33" s="56" t="e">
        <f>#REF!</f>
        <v>#REF!</v>
      </c>
    </row>
    <row r="34" spans="1:9" s="31" customFormat="1" x14ac:dyDescent="0.2">
      <c r="A34" s="16" t="s">
        <v>42</v>
      </c>
      <c r="B34" s="27"/>
      <c r="C34" s="35"/>
      <c r="D34" s="28"/>
      <c r="E34" s="27"/>
      <c r="F34" s="30"/>
      <c r="G34" s="29">
        <f t="shared" si="3"/>
        <v>0</v>
      </c>
      <c r="H34" s="49" t="e">
        <f>I34*C34</f>
        <v>#REF!</v>
      </c>
      <c r="I34" s="56" t="e">
        <f>#REF!</f>
        <v>#REF!</v>
      </c>
    </row>
    <row r="35" spans="1:9" s="31" customFormat="1" x14ac:dyDescent="0.2">
      <c r="A35" s="16" t="s">
        <v>43</v>
      </c>
      <c r="B35" s="27"/>
      <c r="C35" s="35"/>
      <c r="D35" s="28"/>
      <c r="E35" s="27"/>
      <c r="F35" s="30"/>
      <c r="G35" s="29">
        <f t="shared" si="3"/>
        <v>0</v>
      </c>
      <c r="H35" s="49" t="e">
        <f>I35*C35</f>
        <v>#REF!</v>
      </c>
      <c r="I35" s="56" t="e">
        <f>#REF!</f>
        <v>#REF!</v>
      </c>
    </row>
    <row r="36" spans="1:9" s="31" customFormat="1" x14ac:dyDescent="0.2">
      <c r="A36" s="16" t="s">
        <v>44</v>
      </c>
      <c r="B36" s="27"/>
      <c r="C36" s="35"/>
      <c r="D36" s="28"/>
      <c r="E36" s="27"/>
      <c r="F36" s="30"/>
      <c r="G36" s="29">
        <f t="shared" si="3"/>
        <v>0</v>
      </c>
      <c r="H36" s="49" t="e">
        <f>I36*C36</f>
        <v>#REF!</v>
      </c>
      <c r="I36" s="56" t="e">
        <f>#REF!</f>
        <v>#REF!</v>
      </c>
    </row>
    <row r="37" spans="1:9" s="31" customFormat="1" x14ac:dyDescent="0.2">
      <c r="A37" s="16" t="s">
        <v>45</v>
      </c>
      <c r="B37" s="27"/>
      <c r="C37" s="35"/>
      <c r="D37" s="28"/>
      <c r="E37" s="27"/>
      <c r="F37" s="30"/>
      <c r="G37" s="29">
        <f t="shared" si="3"/>
        <v>0</v>
      </c>
      <c r="H37" s="49" t="e">
        <f>I37*C37</f>
        <v>#REF!</v>
      </c>
      <c r="I37" s="56" t="e">
        <f>#REF!</f>
        <v>#REF!</v>
      </c>
    </row>
    <row r="38" spans="1:9" x14ac:dyDescent="0.2">
      <c r="A38" s="16" t="s">
        <v>5</v>
      </c>
      <c r="B38" s="17">
        <f>SUM(B30:B33)</f>
        <v>71938000</v>
      </c>
      <c r="C38" s="38">
        <f>SUM(C30:C37)</f>
        <v>0</v>
      </c>
      <c r="D38" s="18">
        <f>SUM(D30:D33)</f>
        <v>0</v>
      </c>
      <c r="E38" s="19">
        <f>AVERAGE(B30:B33)</f>
        <v>17984500</v>
      </c>
      <c r="F38" s="18"/>
      <c r="G38" s="20"/>
      <c r="H38" s="17"/>
      <c r="I38" s="56" t="e">
        <f>#REF!</f>
        <v>#REF!</v>
      </c>
    </row>
    <row r="39" spans="1:9" hidden="1" x14ac:dyDescent="0.2">
      <c r="A39" s="21"/>
      <c r="B39" s="19"/>
      <c r="C39" s="55"/>
      <c r="D39" s="20"/>
      <c r="E39" s="19"/>
      <c r="F39" s="15"/>
      <c r="G39" s="20"/>
      <c r="H39" s="17"/>
      <c r="I39" s="56" t="e">
        <f>#REF!</f>
        <v>#REF!</v>
      </c>
    </row>
    <row r="40" spans="1:9" x14ac:dyDescent="0.2">
      <c r="A40" s="16" t="s">
        <v>16</v>
      </c>
      <c r="B40" s="11">
        <v>19259000</v>
      </c>
      <c r="C40" s="35"/>
      <c r="D40" s="12">
        <f>B40*C40</f>
        <v>0</v>
      </c>
      <c r="E40" s="11"/>
      <c r="F40" s="18"/>
      <c r="G40" s="13">
        <f t="shared" ref="G40:G45" si="4">F40*C40</f>
        <v>0</v>
      </c>
      <c r="H40" s="49" t="e">
        <f>I40*C40</f>
        <v>#REF!</v>
      </c>
      <c r="I40" s="56" t="e">
        <f>#REF!</f>
        <v>#REF!</v>
      </c>
    </row>
    <row r="41" spans="1:9" hidden="1" x14ac:dyDescent="0.2">
      <c r="A41" s="21" t="s">
        <v>17</v>
      </c>
      <c r="B41" s="11">
        <v>21159000</v>
      </c>
      <c r="C41" s="35"/>
      <c r="D41" s="12">
        <f>B41*C41</f>
        <v>0</v>
      </c>
      <c r="E41" s="11"/>
      <c r="F41" s="15"/>
      <c r="G41" s="13">
        <f t="shared" si="4"/>
        <v>0</v>
      </c>
      <c r="H41" s="17" t="e">
        <f>($C$53*$G41)/$G$52</f>
        <v>#REF!</v>
      </c>
      <c r="I41" s="56" t="e">
        <f>#REF!</f>
        <v>#REF!</v>
      </c>
    </row>
    <row r="42" spans="1:9" s="31" customFormat="1" x14ac:dyDescent="0.2">
      <c r="A42" s="16" t="s">
        <v>46</v>
      </c>
      <c r="B42" s="27"/>
      <c r="C42" s="35"/>
      <c r="D42" s="28"/>
      <c r="E42" s="27"/>
      <c r="F42" s="30"/>
      <c r="G42" s="29">
        <f t="shared" si="4"/>
        <v>0</v>
      </c>
      <c r="H42" s="49" t="e">
        <f>I42*C42</f>
        <v>#REF!</v>
      </c>
      <c r="I42" s="56" t="e">
        <f>#REF!</f>
        <v>#REF!</v>
      </c>
    </row>
    <row r="43" spans="1:9" s="31" customFormat="1" x14ac:dyDescent="0.2">
      <c r="A43" s="16" t="s">
        <v>47</v>
      </c>
      <c r="B43" s="27"/>
      <c r="C43" s="35"/>
      <c r="D43" s="28"/>
      <c r="E43" s="27"/>
      <c r="F43" s="30"/>
      <c r="G43" s="29">
        <f t="shared" si="4"/>
        <v>0</v>
      </c>
      <c r="H43" s="49" t="e">
        <f>I43*C43</f>
        <v>#REF!</v>
      </c>
      <c r="I43" s="56" t="e">
        <f>#REF!</f>
        <v>#REF!</v>
      </c>
    </row>
    <row r="44" spans="1:9" s="31" customFormat="1" x14ac:dyDescent="0.2">
      <c r="A44" s="16" t="s">
        <v>48</v>
      </c>
      <c r="B44" s="27"/>
      <c r="C44" s="35"/>
      <c r="D44" s="28"/>
      <c r="E44" s="27"/>
      <c r="F44" s="30"/>
      <c r="G44" s="29">
        <f t="shared" si="4"/>
        <v>0</v>
      </c>
      <c r="H44" s="49" t="e">
        <f>I44*C44</f>
        <v>#REF!</v>
      </c>
      <c r="I44" s="56" t="e">
        <f>#REF!</f>
        <v>#REF!</v>
      </c>
    </row>
    <row r="45" spans="1:9" s="31" customFormat="1" x14ac:dyDescent="0.2">
      <c r="A45" s="16" t="s">
        <v>49</v>
      </c>
      <c r="B45" s="27"/>
      <c r="C45" s="35"/>
      <c r="D45" s="28"/>
      <c r="E45" s="27"/>
      <c r="F45" s="30"/>
      <c r="G45" s="29">
        <f t="shared" si="4"/>
        <v>0</v>
      </c>
      <c r="H45" s="49" t="e">
        <f>I45*C45</f>
        <v>#REF!</v>
      </c>
      <c r="I45" s="56" t="e">
        <f>#REF!</f>
        <v>#REF!</v>
      </c>
    </row>
    <row r="46" spans="1:9" s="31" customFormat="1" x14ac:dyDescent="0.2">
      <c r="A46" s="16" t="s">
        <v>5</v>
      </c>
      <c r="B46" s="27"/>
      <c r="C46" s="38">
        <f>SUM(C40:C45)</f>
        <v>0</v>
      </c>
      <c r="D46" s="28"/>
      <c r="E46" s="27"/>
      <c r="F46" s="30"/>
      <c r="G46" s="29"/>
      <c r="H46" s="49"/>
      <c r="I46" s="56" t="e">
        <f>#REF!</f>
        <v>#REF!</v>
      </c>
    </row>
    <row r="47" spans="1:9" x14ac:dyDescent="0.2">
      <c r="A47" s="16" t="s">
        <v>18</v>
      </c>
      <c r="B47" s="11">
        <v>24455000</v>
      </c>
      <c r="C47" s="53">
        <v>0</v>
      </c>
      <c r="D47" s="12">
        <f>B47*C47</f>
        <v>0</v>
      </c>
      <c r="E47" s="11"/>
      <c r="F47" s="18"/>
      <c r="G47" s="13">
        <f>F47*C47</f>
        <v>0</v>
      </c>
      <c r="H47" s="49" t="e">
        <f>I47*C47</f>
        <v>#REF!</v>
      </c>
      <c r="I47" s="56" t="e">
        <f>#REF!</f>
        <v>#REF!</v>
      </c>
    </row>
    <row r="48" spans="1:9" hidden="1" x14ac:dyDescent="0.2">
      <c r="A48" s="10" t="s">
        <v>19</v>
      </c>
      <c r="B48" s="11">
        <v>26188000</v>
      </c>
      <c r="C48" s="54"/>
      <c r="D48" s="12">
        <f>B48*C48</f>
        <v>0</v>
      </c>
      <c r="E48" s="11"/>
      <c r="F48" s="15"/>
      <c r="G48" s="13">
        <f>F48*C48</f>
        <v>0</v>
      </c>
      <c r="H48" s="37" t="e">
        <f>($C$53*$G48)/$G$52</f>
        <v>#REF!</v>
      </c>
      <c r="I48" s="42" t="e">
        <f>H48/C48</f>
        <v>#REF!</v>
      </c>
    </row>
    <row r="49" spans="1:11" hidden="1" x14ac:dyDescent="0.2">
      <c r="A49" s="10" t="s">
        <v>20</v>
      </c>
      <c r="B49" s="11">
        <v>28188000</v>
      </c>
      <c r="C49" s="54"/>
      <c r="D49" s="12">
        <f>B49*C49</f>
        <v>0</v>
      </c>
      <c r="E49" s="11"/>
      <c r="F49" s="15"/>
      <c r="G49" s="13">
        <f>F49*C49</f>
        <v>0</v>
      </c>
      <c r="H49" s="37" t="e">
        <f>($C$53*$G49)/$G$52</f>
        <v>#REF!</v>
      </c>
      <c r="I49" s="42" t="e">
        <f>H49/C49</f>
        <v>#REF!</v>
      </c>
    </row>
    <row r="50" spans="1:11" x14ac:dyDescent="0.2">
      <c r="A50" s="16" t="s">
        <v>5</v>
      </c>
      <c r="B50" s="17">
        <f>SUM(B40:B49)</f>
        <v>119249000</v>
      </c>
      <c r="C50" s="38">
        <f>SUM(C47:C49)</f>
        <v>0</v>
      </c>
      <c r="D50" s="18">
        <f>SUM(D40:D49)</f>
        <v>0</v>
      </c>
      <c r="E50" s="19">
        <f>AVERAGE(B40:B49)</f>
        <v>23849800</v>
      </c>
      <c r="F50" s="18"/>
      <c r="G50" s="20"/>
      <c r="H50" s="14"/>
      <c r="I50" s="41"/>
    </row>
    <row r="51" spans="1:11" x14ac:dyDescent="0.2">
      <c r="A51" s="21"/>
      <c r="B51" s="19"/>
      <c r="C51" s="55"/>
      <c r="D51" s="20"/>
      <c r="E51" s="19"/>
      <c r="F51" s="20"/>
      <c r="G51" s="20"/>
      <c r="H51" s="14"/>
      <c r="I51" s="41"/>
    </row>
    <row r="52" spans="1:11" ht="18" customHeight="1" thickBot="1" x14ac:dyDescent="0.25">
      <c r="A52" s="16" t="s">
        <v>21</v>
      </c>
      <c r="B52" s="17"/>
      <c r="C52" s="55">
        <f>SUM(C50+C46+C38+C28+C19+C11)</f>
        <v>0</v>
      </c>
      <c r="D52" s="3">
        <f>D50+D38+D28+D11</f>
        <v>0</v>
      </c>
      <c r="E52" s="20"/>
      <c r="F52" s="20"/>
      <c r="G52" s="20">
        <f>SUM(G3:G51)</f>
        <v>0</v>
      </c>
      <c r="H52" s="36" t="e">
        <f>SUM(H3+H7+H8+H9+H10+H13+H15+H16+H17+H18+H20+H24+H25+H26+H27+H30+H34+H35+H36+H37+H40+H42+H43+H44+H45+H47)</f>
        <v>#REF!</v>
      </c>
      <c r="I52" s="43"/>
    </row>
    <row r="53" spans="1:11" ht="14.25" thickTop="1" thickBot="1" x14ac:dyDescent="0.25">
      <c r="A53" s="24" t="s">
        <v>29</v>
      </c>
      <c r="B53" s="25"/>
      <c r="C53" s="26" t="e">
        <f>H52</f>
        <v>#REF!</v>
      </c>
      <c r="D53" s="23"/>
      <c r="E53" s="22"/>
      <c r="F53" s="22"/>
      <c r="G53" s="22"/>
      <c r="H53" s="23"/>
      <c r="I53" s="44"/>
    </row>
    <row r="55" spans="1:11" x14ac:dyDescent="0.2">
      <c r="C55" s="33"/>
      <c r="D55" s="33"/>
      <c r="E55" s="33"/>
      <c r="F55" s="33"/>
      <c r="G55" s="34"/>
      <c r="H55" s="34"/>
      <c r="I55" s="45"/>
    </row>
    <row r="56" spans="1:11" x14ac:dyDescent="0.2">
      <c r="C56" s="31"/>
      <c r="D56" s="31"/>
      <c r="E56" s="31"/>
      <c r="F56" s="31"/>
      <c r="I56" s="46"/>
    </row>
    <row r="57" spans="1:11" x14ac:dyDescent="0.2">
      <c r="K57" s="32"/>
    </row>
    <row r="63" spans="1:11" x14ac:dyDescent="0.2">
      <c r="I63" s="48"/>
    </row>
  </sheetData>
  <mergeCells count="1">
    <mergeCell ref="A1:E1"/>
  </mergeCells>
  <phoneticPr fontId="0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93" orientation="landscape" horizontalDpi="120" verticalDpi="144" r:id="rId1"/>
  <headerFooter alignWithMargins="0">
    <oddHeader>&amp;C&amp;A&amp;RAllegato 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workbookViewId="0">
      <pane xSplit="1" ySplit="2" topLeftCell="B25" activePane="bottomRight" state="frozen"/>
      <selection activeCell="A30" sqref="A30:D30"/>
      <selection pane="topRight" activeCell="A30" sqref="A30:D30"/>
      <selection pane="bottomLeft" activeCell="A30" sqref="A30:D30"/>
      <selection pane="bottomRight" activeCell="J36" sqref="J36"/>
    </sheetView>
  </sheetViews>
  <sheetFormatPr defaultRowHeight="12.75" x14ac:dyDescent="0.2"/>
  <cols>
    <col min="1" max="1" width="15.7109375" customWidth="1"/>
    <col min="2" max="2" width="0.28515625" style="1" customWidth="1"/>
    <col min="3" max="3" width="13" customWidth="1"/>
    <col min="4" max="4" width="16.7109375" hidden="1" customWidth="1"/>
    <col min="5" max="5" width="14.7109375" hidden="1" customWidth="1"/>
    <col min="6" max="6" width="0.28515625" customWidth="1"/>
    <col min="7" max="7" width="8.7109375" hidden="1" customWidth="1"/>
    <col min="8" max="8" width="14.7109375" style="50" customWidth="1"/>
    <col min="9" max="9" width="11.28515625" style="47" bestFit="1" customWidth="1"/>
  </cols>
  <sheetData>
    <row r="1" spans="1:9" ht="15" x14ac:dyDescent="0.2">
      <c r="A1" s="134"/>
      <c r="B1" s="135"/>
      <c r="C1" s="135"/>
      <c r="D1" s="135"/>
      <c r="E1" s="135"/>
      <c r="F1" s="57"/>
      <c r="G1" s="58"/>
      <c r="H1" s="58"/>
      <c r="I1" s="84"/>
    </row>
    <row r="2" spans="1:9" s="2" customFormat="1" ht="32.25" customHeight="1" x14ac:dyDescent="0.2">
      <c r="A2" s="59" t="s">
        <v>22</v>
      </c>
      <c r="B2" s="60" t="s">
        <v>23</v>
      </c>
      <c r="C2" s="61" t="s">
        <v>24</v>
      </c>
      <c r="D2" s="62" t="s">
        <v>0</v>
      </c>
      <c r="E2" s="61" t="s">
        <v>25</v>
      </c>
      <c r="F2" s="61" t="s">
        <v>26</v>
      </c>
      <c r="G2" s="61"/>
      <c r="H2" s="62" t="s">
        <v>27</v>
      </c>
      <c r="I2" s="85" t="s">
        <v>28</v>
      </c>
    </row>
    <row r="3" spans="1:9" x14ac:dyDescent="0.2">
      <c r="A3" s="63" t="s">
        <v>1</v>
      </c>
      <c r="B3" s="64">
        <v>12489000</v>
      </c>
      <c r="C3" s="65">
        <v>0</v>
      </c>
      <c r="D3" s="66">
        <f>C3*B3</f>
        <v>0</v>
      </c>
      <c r="E3" s="67"/>
      <c r="F3" s="68"/>
      <c r="G3" s="67">
        <f t="shared" ref="G3:G10" si="0">F3*C3</f>
        <v>0</v>
      </c>
      <c r="H3" s="103" t="e">
        <f>I3*C3</f>
        <v>#REF!</v>
      </c>
      <c r="I3" s="87" t="e">
        <f>#REF!</f>
        <v>#REF!</v>
      </c>
    </row>
    <row r="4" spans="1:9" hidden="1" x14ac:dyDescent="0.2">
      <c r="A4" s="69" t="s">
        <v>2</v>
      </c>
      <c r="B4" s="64">
        <v>12889000</v>
      </c>
      <c r="C4" s="65">
        <v>0</v>
      </c>
      <c r="D4" s="66">
        <f>C4*B4</f>
        <v>0</v>
      </c>
      <c r="E4" s="67"/>
      <c r="F4" s="70"/>
      <c r="G4" s="67">
        <f t="shared" si="0"/>
        <v>0</v>
      </c>
      <c r="H4" s="76" t="e">
        <f>($C$53*$G4)/$G$52</f>
        <v>#REF!</v>
      </c>
      <c r="I4" s="87" t="e">
        <f>#REF!</f>
        <v>#REF!</v>
      </c>
    </row>
    <row r="5" spans="1:9" hidden="1" x14ac:dyDescent="0.2">
      <c r="A5" s="69" t="s">
        <v>3</v>
      </c>
      <c r="B5" s="64">
        <v>13392000</v>
      </c>
      <c r="C5" s="65">
        <v>0</v>
      </c>
      <c r="D5" s="66">
        <f>B5*C5</f>
        <v>0</v>
      </c>
      <c r="E5" s="67"/>
      <c r="F5" s="70"/>
      <c r="G5" s="67">
        <f t="shared" si="0"/>
        <v>0</v>
      </c>
      <c r="H5" s="76" t="e">
        <f>($C$53*$G5)/$G$52</f>
        <v>#REF!</v>
      </c>
      <c r="I5" s="87" t="e">
        <f>#REF!</f>
        <v>#REF!</v>
      </c>
    </row>
    <row r="6" spans="1:9" hidden="1" x14ac:dyDescent="0.2">
      <c r="A6" s="69" t="s">
        <v>4</v>
      </c>
      <c r="B6" s="64">
        <v>13892000</v>
      </c>
      <c r="C6" s="65">
        <v>0</v>
      </c>
      <c r="D6" s="66">
        <f>B6*C6</f>
        <v>0</v>
      </c>
      <c r="E6" s="67"/>
      <c r="F6" s="70"/>
      <c r="G6" s="67">
        <f t="shared" si="0"/>
        <v>0</v>
      </c>
      <c r="H6" s="76" t="e">
        <f>($C$53*$G6)/$G$52</f>
        <v>#REF!</v>
      </c>
      <c r="I6" s="87" t="e">
        <f>#REF!</f>
        <v>#REF!</v>
      </c>
    </row>
    <row r="7" spans="1:9" s="31" customFormat="1" x14ac:dyDescent="0.2">
      <c r="A7" s="89" t="s">
        <v>30</v>
      </c>
      <c r="B7" s="72"/>
      <c r="C7" s="65">
        <v>0</v>
      </c>
      <c r="D7" s="73"/>
      <c r="E7" s="74"/>
      <c r="F7" s="75"/>
      <c r="G7" s="74">
        <f t="shared" si="0"/>
        <v>0</v>
      </c>
      <c r="H7" s="86" t="e">
        <f>I7*C7</f>
        <v>#REF!</v>
      </c>
      <c r="I7" s="87" t="e">
        <f>#REF!</f>
        <v>#REF!</v>
      </c>
    </row>
    <row r="8" spans="1:9" s="31" customFormat="1" x14ac:dyDescent="0.2">
      <c r="A8" s="89" t="s">
        <v>39</v>
      </c>
      <c r="B8" s="72"/>
      <c r="C8" s="65">
        <v>0</v>
      </c>
      <c r="D8" s="73"/>
      <c r="E8" s="74"/>
      <c r="F8" s="75"/>
      <c r="G8" s="74">
        <f t="shared" si="0"/>
        <v>0</v>
      </c>
      <c r="H8" s="86" t="e">
        <f>I8*C8</f>
        <v>#REF!</v>
      </c>
      <c r="I8" s="87" t="e">
        <f>#REF!</f>
        <v>#REF!</v>
      </c>
    </row>
    <row r="9" spans="1:9" s="31" customFormat="1" x14ac:dyDescent="0.2">
      <c r="A9" s="89" t="s">
        <v>31</v>
      </c>
      <c r="B9" s="72"/>
      <c r="C9" s="65">
        <v>0</v>
      </c>
      <c r="D9" s="73"/>
      <c r="E9" s="74"/>
      <c r="F9" s="75"/>
      <c r="G9" s="74">
        <f t="shared" si="0"/>
        <v>0</v>
      </c>
      <c r="H9" s="86" t="e">
        <f>I9*C9</f>
        <v>#REF!</v>
      </c>
      <c r="I9" s="87" t="e">
        <f>#REF!</f>
        <v>#REF!</v>
      </c>
    </row>
    <row r="10" spans="1:9" s="31" customFormat="1" x14ac:dyDescent="0.2">
      <c r="A10" s="89" t="s">
        <v>32</v>
      </c>
      <c r="B10" s="72"/>
      <c r="C10" s="65">
        <v>0</v>
      </c>
      <c r="D10" s="73"/>
      <c r="E10" s="74"/>
      <c r="F10" s="75"/>
      <c r="G10" s="74">
        <f t="shared" si="0"/>
        <v>0</v>
      </c>
      <c r="H10" s="86" t="e">
        <f>I10*C10</f>
        <v>#REF!</v>
      </c>
      <c r="I10" s="87" t="e">
        <f>#REF!</f>
        <v>#REF!</v>
      </c>
    </row>
    <row r="11" spans="1:9" ht="12" customHeight="1" x14ac:dyDescent="0.2">
      <c r="A11" s="63" t="s">
        <v>5</v>
      </c>
      <c r="B11" s="76">
        <f>SUM(B3:B6)</f>
        <v>52662000</v>
      </c>
      <c r="C11" s="81">
        <f>SUM(C3:C10)</f>
        <v>0</v>
      </c>
      <c r="D11" s="78">
        <f>SUM(D3:D6)</f>
        <v>0</v>
      </c>
      <c r="E11" s="79">
        <f>AVERAGE(B3:B6)</f>
        <v>13165500</v>
      </c>
      <c r="F11" s="68"/>
      <c r="G11" s="80"/>
      <c r="H11" s="76"/>
      <c r="I11" s="87" t="e">
        <f>#REF!</f>
        <v>#REF!</v>
      </c>
    </row>
    <row r="12" spans="1:9" hidden="1" x14ac:dyDescent="0.2">
      <c r="A12" s="69"/>
      <c r="B12" s="79"/>
      <c r="C12" s="90"/>
      <c r="D12" s="80"/>
      <c r="E12" s="79"/>
      <c r="F12" s="80"/>
      <c r="G12" s="80"/>
      <c r="H12" s="76"/>
      <c r="I12" s="87" t="e">
        <f>#REF!</f>
        <v>#REF!</v>
      </c>
    </row>
    <row r="13" spans="1:9" x14ac:dyDescent="0.2">
      <c r="A13" s="63" t="s">
        <v>6</v>
      </c>
      <c r="B13" s="64">
        <v>13741000</v>
      </c>
      <c r="C13" s="65"/>
      <c r="D13" s="66">
        <f>B13*C13</f>
        <v>0</v>
      </c>
      <c r="E13" s="64"/>
      <c r="F13" s="78"/>
      <c r="G13" s="67">
        <f t="shared" ref="G13:G18" si="1">F13*C13</f>
        <v>0</v>
      </c>
      <c r="H13" s="86" t="e">
        <f>I13*C13</f>
        <v>#REF!</v>
      </c>
      <c r="I13" s="87" t="e">
        <f>#REF!</f>
        <v>#REF!</v>
      </c>
    </row>
    <row r="14" spans="1:9" hidden="1" x14ac:dyDescent="0.2">
      <c r="A14" s="69" t="s">
        <v>7</v>
      </c>
      <c r="B14" s="64">
        <v>14277000</v>
      </c>
      <c r="C14" s="65"/>
      <c r="D14" s="66">
        <f>B14*C14</f>
        <v>0</v>
      </c>
      <c r="E14" s="64"/>
      <c r="F14" s="78"/>
      <c r="G14" s="67">
        <f t="shared" si="1"/>
        <v>0</v>
      </c>
      <c r="H14" s="76" t="e">
        <f>($C$53*$G14)/$G$52</f>
        <v>#REF!</v>
      </c>
      <c r="I14" s="87" t="e">
        <f>#REF!</f>
        <v>#REF!</v>
      </c>
    </row>
    <row r="15" spans="1:9" s="31" customFormat="1" x14ac:dyDescent="0.2">
      <c r="A15" s="63" t="s">
        <v>33</v>
      </c>
      <c r="B15" s="72"/>
      <c r="C15" s="65"/>
      <c r="D15" s="73"/>
      <c r="E15" s="72"/>
      <c r="F15" s="75"/>
      <c r="G15" s="74">
        <f t="shared" si="1"/>
        <v>0</v>
      </c>
      <c r="H15" s="86" t="e">
        <f>I15*C15</f>
        <v>#REF!</v>
      </c>
      <c r="I15" s="87" t="e">
        <f>#REF!</f>
        <v>#REF!</v>
      </c>
    </row>
    <row r="16" spans="1:9" s="31" customFormat="1" x14ac:dyDescent="0.2">
      <c r="A16" s="63" t="s">
        <v>40</v>
      </c>
      <c r="B16" s="72"/>
      <c r="C16" s="65"/>
      <c r="D16" s="73"/>
      <c r="E16" s="72"/>
      <c r="F16" s="75"/>
      <c r="G16" s="74">
        <f t="shared" si="1"/>
        <v>0</v>
      </c>
      <c r="H16" s="86" t="e">
        <f>I16*C16</f>
        <v>#REF!</v>
      </c>
      <c r="I16" s="87" t="e">
        <f>#REF!</f>
        <v>#REF!</v>
      </c>
    </row>
    <row r="17" spans="1:9" s="31" customFormat="1" x14ac:dyDescent="0.2">
      <c r="A17" s="63" t="s">
        <v>34</v>
      </c>
      <c r="B17" s="72"/>
      <c r="C17" s="65"/>
      <c r="D17" s="73"/>
      <c r="E17" s="72"/>
      <c r="F17" s="75"/>
      <c r="G17" s="74">
        <f t="shared" si="1"/>
        <v>0</v>
      </c>
      <c r="H17" s="86" t="e">
        <f>I17*C17</f>
        <v>#REF!</v>
      </c>
      <c r="I17" s="87" t="e">
        <f>#REF!</f>
        <v>#REF!</v>
      </c>
    </row>
    <row r="18" spans="1:9" s="31" customFormat="1" x14ac:dyDescent="0.2">
      <c r="A18" s="63" t="s">
        <v>35</v>
      </c>
      <c r="B18" s="72"/>
      <c r="C18" s="65"/>
      <c r="D18" s="73"/>
      <c r="E18" s="72"/>
      <c r="F18" s="75"/>
      <c r="G18" s="74">
        <f t="shared" si="1"/>
        <v>0</v>
      </c>
      <c r="H18" s="86" t="e">
        <f>I18*C18</f>
        <v>#REF!</v>
      </c>
      <c r="I18" s="87" t="e">
        <f>#REF!</f>
        <v>#REF!</v>
      </c>
    </row>
    <row r="19" spans="1:9" s="31" customFormat="1" x14ac:dyDescent="0.2">
      <c r="A19" s="63" t="s">
        <v>5</v>
      </c>
      <c r="B19" s="72"/>
      <c r="C19" s="81">
        <f>SUM(C13:C18)</f>
        <v>0</v>
      </c>
      <c r="D19" s="73"/>
      <c r="E19" s="72"/>
      <c r="F19" s="75"/>
      <c r="G19" s="74"/>
      <c r="H19" s="86"/>
      <c r="I19" s="87" t="e">
        <f>#REF!</f>
        <v>#REF!</v>
      </c>
    </row>
    <row r="20" spans="1:9" x14ac:dyDescent="0.2">
      <c r="A20" s="63" t="s">
        <v>8</v>
      </c>
      <c r="B20" s="64">
        <v>15285000</v>
      </c>
      <c r="C20" s="65"/>
      <c r="D20" s="66">
        <f>B20*C20</f>
        <v>0</v>
      </c>
      <c r="E20" s="64"/>
      <c r="F20" s="78"/>
      <c r="G20" s="67">
        <f t="shared" ref="G20:G27" si="2">F20*C20</f>
        <v>0</v>
      </c>
      <c r="H20" s="86" t="e">
        <f>I20*C20</f>
        <v>#REF!</v>
      </c>
      <c r="I20" s="87" t="e">
        <f>#REF!</f>
        <v>#REF!</v>
      </c>
    </row>
    <row r="21" spans="1:9" hidden="1" x14ac:dyDescent="0.2">
      <c r="A21" s="69" t="s">
        <v>9</v>
      </c>
      <c r="B21" s="64">
        <v>15729000</v>
      </c>
      <c r="C21" s="65"/>
      <c r="D21" s="66">
        <f>B21*C21</f>
        <v>0</v>
      </c>
      <c r="E21" s="64"/>
      <c r="F21" s="78"/>
      <c r="G21" s="67">
        <f t="shared" si="2"/>
        <v>0</v>
      </c>
      <c r="H21" s="76" t="e">
        <f>($C$53*$G21)/$G$52</f>
        <v>#REF!</v>
      </c>
      <c r="I21" s="87" t="e">
        <f>#REF!</f>
        <v>#REF!</v>
      </c>
    </row>
    <row r="22" spans="1:9" hidden="1" x14ac:dyDescent="0.2">
      <c r="A22" s="69" t="s">
        <v>10</v>
      </c>
      <c r="B22" s="64">
        <v>16276000</v>
      </c>
      <c r="C22" s="65"/>
      <c r="D22" s="66">
        <f>B22*C22</f>
        <v>0</v>
      </c>
      <c r="E22" s="64"/>
      <c r="F22" s="78"/>
      <c r="G22" s="67">
        <f t="shared" si="2"/>
        <v>0</v>
      </c>
      <c r="H22" s="76" t="e">
        <f>($C$53*$G22)/$G$52</f>
        <v>#REF!</v>
      </c>
      <c r="I22" s="87" t="e">
        <f>#REF!</f>
        <v>#REF!</v>
      </c>
    </row>
    <row r="23" spans="1:9" hidden="1" x14ac:dyDescent="0.2">
      <c r="A23" s="69" t="s">
        <v>11</v>
      </c>
      <c r="B23" s="64">
        <v>16876000</v>
      </c>
      <c r="C23" s="65"/>
      <c r="D23" s="66">
        <f>B23*C23</f>
        <v>0</v>
      </c>
      <c r="E23" s="64"/>
      <c r="F23" s="78"/>
      <c r="G23" s="67">
        <f t="shared" si="2"/>
        <v>0</v>
      </c>
      <c r="H23" s="76" t="e">
        <f>($C$53*$G23)/$G$52</f>
        <v>#REF!</v>
      </c>
      <c r="I23" s="87" t="e">
        <f>#REF!</f>
        <v>#REF!</v>
      </c>
    </row>
    <row r="24" spans="1:9" s="31" customFormat="1" x14ac:dyDescent="0.2">
      <c r="A24" s="63" t="s">
        <v>36</v>
      </c>
      <c r="B24" s="72"/>
      <c r="C24" s="65"/>
      <c r="D24" s="73"/>
      <c r="E24" s="72"/>
      <c r="F24" s="75"/>
      <c r="G24" s="74">
        <f t="shared" si="2"/>
        <v>0</v>
      </c>
      <c r="H24" s="91" t="e">
        <f>I24*C24</f>
        <v>#REF!</v>
      </c>
      <c r="I24" s="87" t="e">
        <f>#REF!</f>
        <v>#REF!</v>
      </c>
    </row>
    <row r="25" spans="1:9" s="31" customFormat="1" x14ac:dyDescent="0.2">
      <c r="A25" s="63" t="s">
        <v>41</v>
      </c>
      <c r="B25" s="72"/>
      <c r="C25" s="65"/>
      <c r="D25" s="73"/>
      <c r="E25" s="72"/>
      <c r="F25" s="75"/>
      <c r="G25" s="74">
        <f t="shared" si="2"/>
        <v>0</v>
      </c>
      <c r="H25" s="86" t="e">
        <f>I25*C25</f>
        <v>#REF!</v>
      </c>
      <c r="I25" s="87" t="e">
        <f>#REF!</f>
        <v>#REF!</v>
      </c>
    </row>
    <row r="26" spans="1:9" s="31" customFormat="1" x14ac:dyDescent="0.2">
      <c r="A26" s="63" t="s">
        <v>37</v>
      </c>
      <c r="B26" s="72"/>
      <c r="C26" s="65"/>
      <c r="D26" s="73"/>
      <c r="E26" s="72"/>
      <c r="F26" s="75"/>
      <c r="G26" s="74">
        <f t="shared" si="2"/>
        <v>0</v>
      </c>
      <c r="H26" s="86" t="e">
        <f>I26*C26</f>
        <v>#REF!</v>
      </c>
      <c r="I26" s="87" t="e">
        <f>#REF!</f>
        <v>#REF!</v>
      </c>
    </row>
    <row r="27" spans="1:9" s="31" customFormat="1" x14ac:dyDescent="0.2">
      <c r="A27" s="63" t="s">
        <v>38</v>
      </c>
      <c r="B27" s="72"/>
      <c r="C27" s="65"/>
      <c r="D27" s="73"/>
      <c r="E27" s="72"/>
      <c r="F27" s="75"/>
      <c r="G27" s="74">
        <f t="shared" si="2"/>
        <v>0</v>
      </c>
      <c r="H27" s="86" t="e">
        <f>I27*C27</f>
        <v>#REF!</v>
      </c>
      <c r="I27" s="87" t="e">
        <f>#REF!</f>
        <v>#REF!</v>
      </c>
    </row>
    <row r="28" spans="1:9" ht="10.5" customHeight="1" x14ac:dyDescent="0.2">
      <c r="A28" s="63" t="s">
        <v>5</v>
      </c>
      <c r="B28" s="76">
        <f>SUM(B13:B23)</f>
        <v>92184000</v>
      </c>
      <c r="C28" s="81">
        <f>SUM(C20:C27)</f>
        <v>0</v>
      </c>
      <c r="D28" s="78">
        <f>SUM(D13:D23)</f>
        <v>0</v>
      </c>
      <c r="E28" s="79">
        <f>AVERAGE(B13:B23)</f>
        <v>15364000</v>
      </c>
      <c r="F28" s="78"/>
      <c r="G28" s="80"/>
      <c r="H28" s="76"/>
      <c r="I28" s="87" t="e">
        <f>#REF!</f>
        <v>#REF!</v>
      </c>
    </row>
    <row r="29" spans="1:9" hidden="1" x14ac:dyDescent="0.2">
      <c r="A29" s="69"/>
      <c r="B29" s="79"/>
      <c r="C29" s="90"/>
      <c r="D29" s="80"/>
      <c r="E29" s="79"/>
      <c r="F29" s="70"/>
      <c r="G29" s="80"/>
      <c r="H29" s="76"/>
      <c r="I29" s="87" t="e">
        <f>#REF!</f>
        <v>#REF!</v>
      </c>
    </row>
    <row r="30" spans="1:9" x14ac:dyDescent="0.2">
      <c r="A30" s="63" t="s">
        <v>12</v>
      </c>
      <c r="B30" s="64">
        <v>16695000</v>
      </c>
      <c r="C30" s="65"/>
      <c r="D30" s="66">
        <f>B30*C30</f>
        <v>0</v>
      </c>
      <c r="E30" s="64"/>
      <c r="F30" s="78"/>
      <c r="G30" s="67">
        <f t="shared" ref="G30:G37" si="3">F30*C30</f>
        <v>0</v>
      </c>
      <c r="H30" s="91" t="e">
        <f>I30*C30</f>
        <v>#REF!</v>
      </c>
      <c r="I30" s="87" t="e">
        <f>#REF!</f>
        <v>#REF!</v>
      </c>
    </row>
    <row r="31" spans="1:9" ht="0.75" customHeight="1" x14ac:dyDescent="0.2">
      <c r="A31" s="69" t="s">
        <v>13</v>
      </c>
      <c r="B31" s="64">
        <v>17495000</v>
      </c>
      <c r="C31" s="65"/>
      <c r="D31" s="66">
        <f>B31*C31</f>
        <v>0</v>
      </c>
      <c r="E31" s="64"/>
      <c r="F31" s="70"/>
      <c r="G31" s="67">
        <f t="shared" si="3"/>
        <v>0</v>
      </c>
      <c r="H31" s="76" t="e">
        <f>($C$53*$G31)/$G$52</f>
        <v>#REF!</v>
      </c>
      <c r="I31" s="87" t="e">
        <f>#REF!</f>
        <v>#REF!</v>
      </c>
    </row>
    <row r="32" spans="1:9" hidden="1" x14ac:dyDescent="0.2">
      <c r="A32" s="69" t="s">
        <v>14</v>
      </c>
      <c r="B32" s="64">
        <v>18324000</v>
      </c>
      <c r="C32" s="65"/>
      <c r="D32" s="66">
        <f>B32*C32</f>
        <v>0</v>
      </c>
      <c r="E32" s="64"/>
      <c r="F32" s="70"/>
      <c r="G32" s="67">
        <f t="shared" si="3"/>
        <v>0</v>
      </c>
      <c r="H32" s="76" t="e">
        <f>($C$53*$G32)/$G$52</f>
        <v>#REF!</v>
      </c>
      <c r="I32" s="87" t="e">
        <f>#REF!</f>
        <v>#REF!</v>
      </c>
    </row>
    <row r="33" spans="1:9" hidden="1" x14ac:dyDescent="0.2">
      <c r="A33" s="69" t="s">
        <v>15</v>
      </c>
      <c r="B33" s="64">
        <v>19424000</v>
      </c>
      <c r="C33" s="65"/>
      <c r="D33" s="66">
        <f>B33*C33</f>
        <v>0</v>
      </c>
      <c r="E33" s="64"/>
      <c r="F33" s="70"/>
      <c r="G33" s="67">
        <f t="shared" si="3"/>
        <v>0</v>
      </c>
      <c r="H33" s="76" t="e">
        <f>($C$53*$G33)/$G$52</f>
        <v>#REF!</v>
      </c>
      <c r="I33" s="87" t="e">
        <f>#REF!</f>
        <v>#REF!</v>
      </c>
    </row>
    <row r="34" spans="1:9" s="31" customFormat="1" x14ac:dyDescent="0.2">
      <c r="A34" s="63" t="s">
        <v>42</v>
      </c>
      <c r="B34" s="72"/>
      <c r="C34" s="65"/>
      <c r="D34" s="73"/>
      <c r="E34" s="72"/>
      <c r="F34" s="75"/>
      <c r="G34" s="74">
        <f t="shared" si="3"/>
        <v>0</v>
      </c>
      <c r="H34" s="86" t="e">
        <f>I34*C34</f>
        <v>#REF!</v>
      </c>
      <c r="I34" s="87" t="e">
        <f>#REF!</f>
        <v>#REF!</v>
      </c>
    </row>
    <row r="35" spans="1:9" s="31" customFormat="1" x14ac:dyDescent="0.2">
      <c r="A35" s="63" t="s">
        <v>43</v>
      </c>
      <c r="B35" s="72"/>
      <c r="C35" s="65"/>
      <c r="D35" s="73"/>
      <c r="E35" s="72"/>
      <c r="F35" s="75"/>
      <c r="G35" s="74">
        <f t="shared" si="3"/>
        <v>0</v>
      </c>
      <c r="H35" s="86" t="e">
        <f>I35*C35</f>
        <v>#REF!</v>
      </c>
      <c r="I35" s="87" t="e">
        <f>#REF!</f>
        <v>#REF!</v>
      </c>
    </row>
    <row r="36" spans="1:9" s="31" customFormat="1" x14ac:dyDescent="0.2">
      <c r="A36" s="63" t="s">
        <v>44</v>
      </c>
      <c r="B36" s="72"/>
      <c r="C36" s="65"/>
      <c r="D36" s="73"/>
      <c r="E36" s="72"/>
      <c r="F36" s="75"/>
      <c r="G36" s="74">
        <f t="shared" si="3"/>
        <v>0</v>
      </c>
      <c r="H36" s="86" t="e">
        <f>I36*C36</f>
        <v>#REF!</v>
      </c>
      <c r="I36" s="87" t="e">
        <f>#REF!</f>
        <v>#REF!</v>
      </c>
    </row>
    <row r="37" spans="1:9" s="31" customFormat="1" x14ac:dyDescent="0.2">
      <c r="A37" s="63" t="s">
        <v>45</v>
      </c>
      <c r="B37" s="72"/>
      <c r="C37" s="65"/>
      <c r="D37" s="73"/>
      <c r="E37" s="72"/>
      <c r="F37" s="75"/>
      <c r="G37" s="74">
        <f t="shared" si="3"/>
        <v>0</v>
      </c>
      <c r="H37" s="86" t="e">
        <f>I37*C37</f>
        <v>#REF!</v>
      </c>
      <c r="I37" s="87" t="e">
        <f>#REF!</f>
        <v>#REF!</v>
      </c>
    </row>
    <row r="38" spans="1:9" x14ac:dyDescent="0.2">
      <c r="A38" s="63" t="s">
        <v>5</v>
      </c>
      <c r="B38" s="76">
        <f>SUM(B30:B33)</f>
        <v>71938000</v>
      </c>
      <c r="C38" s="81">
        <f>SUM(C30:C37)</f>
        <v>0</v>
      </c>
      <c r="D38" s="78">
        <f>SUM(D30:D33)</f>
        <v>0</v>
      </c>
      <c r="E38" s="79">
        <f>AVERAGE(B30:B33)</f>
        <v>17984500</v>
      </c>
      <c r="F38" s="78"/>
      <c r="G38" s="80"/>
      <c r="H38" s="76"/>
      <c r="I38" s="87" t="e">
        <f>#REF!</f>
        <v>#REF!</v>
      </c>
    </row>
    <row r="39" spans="1:9" hidden="1" x14ac:dyDescent="0.2">
      <c r="A39" s="69"/>
      <c r="B39" s="79"/>
      <c r="C39" s="90"/>
      <c r="D39" s="80"/>
      <c r="E39" s="79"/>
      <c r="F39" s="70"/>
      <c r="G39" s="80"/>
      <c r="H39" s="76"/>
      <c r="I39" s="87" t="e">
        <f>#REF!</f>
        <v>#REF!</v>
      </c>
    </row>
    <row r="40" spans="1:9" x14ac:dyDescent="0.2">
      <c r="A40" s="63" t="s">
        <v>16</v>
      </c>
      <c r="B40" s="64">
        <v>19259000</v>
      </c>
      <c r="C40" s="65"/>
      <c r="D40" s="66">
        <f>B40*C40</f>
        <v>0</v>
      </c>
      <c r="E40" s="64"/>
      <c r="F40" s="78"/>
      <c r="G40" s="67">
        <f t="shared" ref="G40:G45" si="4">F40*C40</f>
        <v>0</v>
      </c>
      <c r="H40" s="86" t="e">
        <f>I40*C40</f>
        <v>#REF!</v>
      </c>
      <c r="I40" s="87" t="e">
        <f>#REF!</f>
        <v>#REF!</v>
      </c>
    </row>
    <row r="41" spans="1:9" hidden="1" x14ac:dyDescent="0.2">
      <c r="A41" s="69" t="s">
        <v>17</v>
      </c>
      <c r="B41" s="64">
        <v>21159000</v>
      </c>
      <c r="C41" s="65"/>
      <c r="D41" s="66">
        <f>B41*C41</f>
        <v>0</v>
      </c>
      <c r="E41" s="64"/>
      <c r="F41" s="70"/>
      <c r="G41" s="67">
        <f t="shared" si="4"/>
        <v>0</v>
      </c>
      <c r="H41" s="76" t="e">
        <f>($C$53*$G41)/$G$52</f>
        <v>#REF!</v>
      </c>
      <c r="I41" s="87" t="e">
        <f>#REF!</f>
        <v>#REF!</v>
      </c>
    </row>
    <row r="42" spans="1:9" s="31" customFormat="1" x14ac:dyDescent="0.2">
      <c r="A42" s="63" t="s">
        <v>46</v>
      </c>
      <c r="B42" s="72"/>
      <c r="C42" s="65"/>
      <c r="D42" s="73"/>
      <c r="E42" s="72"/>
      <c r="F42" s="75"/>
      <c r="G42" s="74">
        <f t="shared" si="4"/>
        <v>0</v>
      </c>
      <c r="H42" s="86" t="e">
        <f>I42*C42</f>
        <v>#REF!</v>
      </c>
      <c r="I42" s="87" t="e">
        <f>#REF!</f>
        <v>#REF!</v>
      </c>
    </row>
    <row r="43" spans="1:9" s="31" customFormat="1" x14ac:dyDescent="0.2">
      <c r="A43" s="63" t="s">
        <v>47</v>
      </c>
      <c r="B43" s="72"/>
      <c r="C43" s="65"/>
      <c r="D43" s="73"/>
      <c r="E43" s="72"/>
      <c r="F43" s="75"/>
      <c r="G43" s="74">
        <f t="shared" si="4"/>
        <v>0</v>
      </c>
      <c r="H43" s="86" t="e">
        <f>I43*C43</f>
        <v>#REF!</v>
      </c>
      <c r="I43" s="87" t="e">
        <f>#REF!</f>
        <v>#REF!</v>
      </c>
    </row>
    <row r="44" spans="1:9" s="31" customFormat="1" x14ac:dyDescent="0.2">
      <c r="A44" s="63" t="s">
        <v>48</v>
      </c>
      <c r="B44" s="72"/>
      <c r="C44" s="65"/>
      <c r="D44" s="73"/>
      <c r="E44" s="72"/>
      <c r="F44" s="75"/>
      <c r="G44" s="74">
        <f t="shared" si="4"/>
        <v>0</v>
      </c>
      <c r="H44" s="86" t="e">
        <f>I44*C44</f>
        <v>#REF!</v>
      </c>
      <c r="I44" s="87" t="e">
        <f>#REF!</f>
        <v>#REF!</v>
      </c>
    </row>
    <row r="45" spans="1:9" s="31" customFormat="1" x14ac:dyDescent="0.2">
      <c r="A45" s="63" t="s">
        <v>49</v>
      </c>
      <c r="B45" s="72"/>
      <c r="C45" s="65"/>
      <c r="D45" s="73"/>
      <c r="E45" s="72"/>
      <c r="F45" s="75"/>
      <c r="G45" s="74">
        <f t="shared" si="4"/>
        <v>0</v>
      </c>
      <c r="H45" s="86" t="e">
        <f>I45*C45</f>
        <v>#REF!</v>
      </c>
      <c r="I45" s="87" t="e">
        <f>#REF!</f>
        <v>#REF!</v>
      </c>
    </row>
    <row r="46" spans="1:9" s="31" customFormat="1" x14ac:dyDescent="0.2">
      <c r="A46" s="63" t="s">
        <v>5</v>
      </c>
      <c r="B46" s="72"/>
      <c r="C46" s="81">
        <f>SUM(C40:C45)</f>
        <v>0</v>
      </c>
      <c r="D46" s="73"/>
      <c r="E46" s="72"/>
      <c r="F46" s="75"/>
      <c r="G46" s="74"/>
      <c r="H46" s="86"/>
      <c r="I46" s="87" t="e">
        <f>#REF!</f>
        <v>#REF!</v>
      </c>
    </row>
    <row r="47" spans="1:9" x14ac:dyDescent="0.2">
      <c r="A47" s="63" t="s">
        <v>18</v>
      </c>
      <c r="B47" s="64">
        <v>24455000</v>
      </c>
      <c r="C47" s="92">
        <v>0</v>
      </c>
      <c r="D47" s="66">
        <f>B47*C47</f>
        <v>0</v>
      </c>
      <c r="E47" s="64"/>
      <c r="F47" s="78"/>
      <c r="G47" s="67">
        <f>F47*C47</f>
        <v>0</v>
      </c>
      <c r="H47" s="86" t="e">
        <f>I47*C47</f>
        <v>#REF!</v>
      </c>
      <c r="I47" s="87" t="e">
        <f>#REF!</f>
        <v>#REF!</v>
      </c>
    </row>
    <row r="48" spans="1:9" hidden="1" x14ac:dyDescent="0.2">
      <c r="A48" s="71" t="s">
        <v>19</v>
      </c>
      <c r="B48" s="64">
        <v>26188000</v>
      </c>
      <c r="C48" s="88"/>
      <c r="D48" s="66">
        <f>B48*C48</f>
        <v>0</v>
      </c>
      <c r="E48" s="64"/>
      <c r="F48" s="70"/>
      <c r="G48" s="67">
        <f>F48*C48</f>
        <v>0</v>
      </c>
      <c r="H48" s="93" t="e">
        <f>($C$53*$G48)/$G$52</f>
        <v>#REF!</v>
      </c>
      <c r="I48" s="94" t="e">
        <f>H48/C48</f>
        <v>#REF!</v>
      </c>
    </row>
    <row r="49" spans="1:11" hidden="1" x14ac:dyDescent="0.2">
      <c r="A49" s="71" t="s">
        <v>20</v>
      </c>
      <c r="B49" s="64">
        <v>28188000</v>
      </c>
      <c r="C49" s="88"/>
      <c r="D49" s="66">
        <f>B49*C49</f>
        <v>0</v>
      </c>
      <c r="E49" s="64"/>
      <c r="F49" s="70"/>
      <c r="G49" s="67">
        <f>F49*C49</f>
        <v>0</v>
      </c>
      <c r="H49" s="93" t="e">
        <f>($C$53*$G49)/$G$52</f>
        <v>#REF!</v>
      </c>
      <c r="I49" s="94" t="e">
        <f>H49/C49</f>
        <v>#REF!</v>
      </c>
    </row>
    <row r="50" spans="1:11" x14ac:dyDescent="0.2">
      <c r="A50" s="63" t="s">
        <v>5</v>
      </c>
      <c r="B50" s="76">
        <f>SUM(B40:B49)</f>
        <v>119249000</v>
      </c>
      <c r="C50" s="81">
        <f>SUM(C47:C49)</f>
        <v>0</v>
      </c>
      <c r="D50" s="78">
        <f>SUM(D40:D49)</f>
        <v>0</v>
      </c>
      <c r="E50" s="79">
        <f>AVERAGE(B40:B49)</f>
        <v>23849800</v>
      </c>
      <c r="F50" s="78"/>
      <c r="G50" s="80"/>
      <c r="H50" s="68"/>
      <c r="I50" s="95"/>
    </row>
    <row r="51" spans="1:11" x14ac:dyDescent="0.2">
      <c r="A51" s="69"/>
      <c r="B51" s="79"/>
      <c r="C51" s="90"/>
      <c r="D51" s="80"/>
      <c r="E51" s="79"/>
      <c r="F51" s="80"/>
      <c r="G51" s="80"/>
      <c r="H51" s="68"/>
      <c r="I51" s="95"/>
    </row>
    <row r="52" spans="1:11" ht="18" customHeight="1" thickBot="1" x14ac:dyDescent="0.25">
      <c r="A52" s="63" t="s">
        <v>21</v>
      </c>
      <c r="B52" s="76"/>
      <c r="C52" s="90">
        <f>SUM(C50+C46+C38+C28+C19+C11)</f>
        <v>0</v>
      </c>
      <c r="D52" s="82">
        <f>D50+D38+D28+D11</f>
        <v>0</v>
      </c>
      <c r="E52" s="80"/>
      <c r="F52" s="80"/>
      <c r="G52" s="80">
        <f>SUM(G3:G51)</f>
        <v>0</v>
      </c>
      <c r="H52" s="77" t="e">
        <f>SUM(H3+H7+H8+H9+H10+H13+H15+H16+H17+H18+H20+H24+H25+H26+H27+H30+H34+H35+H36+H37+H40+H42+H43+H44+H45+H47)</f>
        <v>#REF!</v>
      </c>
      <c r="I52" s="96"/>
    </row>
    <row r="53" spans="1:11" ht="14.25" thickTop="1" thickBot="1" x14ac:dyDescent="0.25">
      <c r="A53" s="97" t="s">
        <v>29</v>
      </c>
      <c r="B53" s="98"/>
      <c r="C53" s="102" t="e">
        <f>H52</f>
        <v>#REF!</v>
      </c>
      <c r="D53" s="100"/>
      <c r="E53" s="83"/>
      <c r="F53" s="83"/>
      <c r="G53" s="83"/>
      <c r="H53" s="100"/>
      <c r="I53" s="101"/>
    </row>
    <row r="55" spans="1:11" x14ac:dyDescent="0.2">
      <c r="C55" s="33"/>
      <c r="D55" s="33"/>
      <c r="E55" s="33"/>
      <c r="F55" s="33"/>
      <c r="G55" s="34"/>
      <c r="H55" s="34"/>
      <c r="I55" s="45"/>
    </row>
    <row r="56" spans="1:11" x14ac:dyDescent="0.2">
      <c r="C56" s="31"/>
      <c r="D56" s="31"/>
      <c r="E56" s="31"/>
      <c r="F56" s="31"/>
      <c r="I56" s="46"/>
    </row>
    <row r="57" spans="1:11" x14ac:dyDescent="0.2">
      <c r="K57" s="32"/>
    </row>
    <row r="63" spans="1:11" x14ac:dyDescent="0.2">
      <c r="I63" s="48"/>
    </row>
  </sheetData>
  <mergeCells count="1">
    <mergeCell ref="A1:E1"/>
  </mergeCells>
  <phoneticPr fontId="0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93" orientation="landscape" horizontalDpi="120" verticalDpi="144" r:id="rId1"/>
  <headerFooter alignWithMargins="0">
    <oddHeader>&amp;C&amp;A&amp;RAllegato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workbookViewId="0">
      <pane xSplit="1" ySplit="2" topLeftCell="B3" activePane="bottomRight" state="frozen"/>
      <selection activeCell="A30" sqref="A30:D30"/>
      <selection pane="topRight" activeCell="A30" sqref="A30:D30"/>
      <selection pane="bottomLeft" activeCell="A30" sqref="A30:D30"/>
      <selection pane="bottomRight" sqref="A1:I53"/>
    </sheetView>
  </sheetViews>
  <sheetFormatPr defaultRowHeight="12.75" x14ac:dyDescent="0.2"/>
  <cols>
    <col min="1" max="1" width="15.7109375" customWidth="1"/>
    <col min="2" max="2" width="0.28515625" style="1" customWidth="1"/>
    <col min="3" max="3" width="13" customWidth="1"/>
    <col min="4" max="4" width="16.7109375" hidden="1" customWidth="1"/>
    <col min="5" max="5" width="14.7109375" hidden="1" customWidth="1"/>
    <col min="6" max="6" width="0.28515625" customWidth="1"/>
    <col min="7" max="7" width="8.7109375" hidden="1" customWidth="1"/>
    <col min="8" max="8" width="14.7109375" style="50" customWidth="1"/>
    <col min="9" max="9" width="11.28515625" style="47" bestFit="1" customWidth="1"/>
  </cols>
  <sheetData>
    <row r="1" spans="1:9" ht="15" x14ac:dyDescent="0.2">
      <c r="A1" s="134"/>
      <c r="B1" s="135"/>
      <c r="C1" s="135"/>
      <c r="D1" s="135"/>
      <c r="E1" s="135"/>
      <c r="F1" s="57"/>
      <c r="G1" s="58"/>
      <c r="H1" s="58"/>
      <c r="I1" s="84"/>
    </row>
    <row r="2" spans="1:9" s="2" customFormat="1" ht="32.25" customHeight="1" x14ac:dyDescent="0.2">
      <c r="A2" s="59" t="s">
        <v>22</v>
      </c>
      <c r="B2" s="60" t="s">
        <v>23</v>
      </c>
      <c r="C2" s="61" t="s">
        <v>24</v>
      </c>
      <c r="D2" s="62" t="s">
        <v>0</v>
      </c>
      <c r="E2" s="61" t="s">
        <v>25</v>
      </c>
      <c r="F2" s="61" t="s">
        <v>26</v>
      </c>
      <c r="G2" s="61"/>
      <c r="H2" s="62" t="s">
        <v>27</v>
      </c>
      <c r="I2" s="85" t="s">
        <v>28</v>
      </c>
    </row>
    <row r="3" spans="1:9" x14ac:dyDescent="0.2">
      <c r="A3" s="63" t="s">
        <v>1</v>
      </c>
      <c r="B3" s="64">
        <v>12489000</v>
      </c>
      <c r="C3" s="65"/>
      <c r="D3" s="66">
        <f>C3*B3</f>
        <v>0</v>
      </c>
      <c r="E3" s="67"/>
      <c r="F3" s="68"/>
      <c r="G3" s="67">
        <f t="shared" ref="G3:G10" si="0">F3*C3</f>
        <v>0</v>
      </c>
      <c r="H3" s="86" t="e">
        <f t="shared" ref="H3:H10" si="1">I3*C3</f>
        <v>#REF!</v>
      </c>
      <c r="I3" s="87" t="e">
        <f>#REF!</f>
        <v>#REF!</v>
      </c>
    </row>
    <row r="4" spans="1:9" hidden="1" x14ac:dyDescent="0.2">
      <c r="A4" s="69" t="s">
        <v>2</v>
      </c>
      <c r="B4" s="64">
        <v>12889000</v>
      </c>
      <c r="C4" s="65"/>
      <c r="D4" s="66">
        <f>C4*B4</f>
        <v>0</v>
      </c>
      <c r="E4" s="67"/>
      <c r="F4" s="70"/>
      <c r="G4" s="67">
        <f t="shared" si="0"/>
        <v>0</v>
      </c>
      <c r="H4" s="86" t="e">
        <f t="shared" si="1"/>
        <v>#REF!</v>
      </c>
      <c r="I4" s="87" t="e">
        <f>#REF!</f>
        <v>#REF!</v>
      </c>
    </row>
    <row r="5" spans="1:9" hidden="1" x14ac:dyDescent="0.2">
      <c r="A5" s="69" t="s">
        <v>3</v>
      </c>
      <c r="B5" s="64">
        <v>13392000</v>
      </c>
      <c r="C5" s="65"/>
      <c r="D5" s="66">
        <f>B5*C5</f>
        <v>0</v>
      </c>
      <c r="E5" s="67"/>
      <c r="F5" s="70"/>
      <c r="G5" s="67">
        <f t="shared" si="0"/>
        <v>0</v>
      </c>
      <c r="H5" s="86" t="e">
        <f t="shared" si="1"/>
        <v>#REF!</v>
      </c>
      <c r="I5" s="87" t="e">
        <f>#REF!</f>
        <v>#REF!</v>
      </c>
    </row>
    <row r="6" spans="1:9" hidden="1" x14ac:dyDescent="0.2">
      <c r="A6" s="69" t="s">
        <v>4</v>
      </c>
      <c r="B6" s="64">
        <v>13892000</v>
      </c>
      <c r="C6" s="65"/>
      <c r="D6" s="66">
        <f>B6*C6</f>
        <v>0</v>
      </c>
      <c r="E6" s="67"/>
      <c r="F6" s="70"/>
      <c r="G6" s="67">
        <f t="shared" si="0"/>
        <v>0</v>
      </c>
      <c r="H6" s="86" t="e">
        <f t="shared" si="1"/>
        <v>#REF!</v>
      </c>
      <c r="I6" s="87" t="e">
        <f>#REF!</f>
        <v>#REF!</v>
      </c>
    </row>
    <row r="7" spans="1:9" s="31" customFormat="1" x14ac:dyDescent="0.2">
      <c r="A7" s="89" t="s">
        <v>30</v>
      </c>
      <c r="B7" s="72"/>
      <c r="C7" s="65"/>
      <c r="D7" s="73"/>
      <c r="E7" s="74"/>
      <c r="F7" s="75"/>
      <c r="G7" s="74">
        <f t="shared" si="0"/>
        <v>0</v>
      </c>
      <c r="H7" s="86" t="e">
        <f t="shared" si="1"/>
        <v>#REF!</v>
      </c>
      <c r="I7" s="87" t="e">
        <f>#REF!</f>
        <v>#REF!</v>
      </c>
    </row>
    <row r="8" spans="1:9" s="31" customFormat="1" x14ac:dyDescent="0.2">
      <c r="A8" s="89" t="s">
        <v>39</v>
      </c>
      <c r="B8" s="72"/>
      <c r="C8" s="65"/>
      <c r="D8" s="73"/>
      <c r="E8" s="74"/>
      <c r="F8" s="75"/>
      <c r="G8" s="74">
        <f t="shared" si="0"/>
        <v>0</v>
      </c>
      <c r="H8" s="86" t="e">
        <f t="shared" si="1"/>
        <v>#REF!</v>
      </c>
      <c r="I8" s="87" t="e">
        <f>#REF!</f>
        <v>#REF!</v>
      </c>
    </row>
    <row r="9" spans="1:9" s="31" customFormat="1" x14ac:dyDescent="0.2">
      <c r="A9" s="89" t="s">
        <v>31</v>
      </c>
      <c r="B9" s="72"/>
      <c r="C9" s="65"/>
      <c r="D9" s="73"/>
      <c r="E9" s="74"/>
      <c r="F9" s="75"/>
      <c r="G9" s="74">
        <f t="shared" si="0"/>
        <v>0</v>
      </c>
      <c r="H9" s="86" t="e">
        <f t="shared" si="1"/>
        <v>#REF!</v>
      </c>
      <c r="I9" s="87" t="e">
        <f>#REF!</f>
        <v>#REF!</v>
      </c>
    </row>
    <row r="10" spans="1:9" s="31" customFormat="1" x14ac:dyDescent="0.2">
      <c r="A10" s="89" t="s">
        <v>32</v>
      </c>
      <c r="B10" s="72"/>
      <c r="C10" s="88"/>
      <c r="D10" s="73"/>
      <c r="E10" s="74"/>
      <c r="F10" s="75"/>
      <c r="G10" s="74">
        <f t="shared" si="0"/>
        <v>0</v>
      </c>
      <c r="H10" s="86" t="e">
        <f t="shared" si="1"/>
        <v>#REF!</v>
      </c>
      <c r="I10" s="87" t="e">
        <f>#REF!</f>
        <v>#REF!</v>
      </c>
    </row>
    <row r="11" spans="1:9" ht="12" customHeight="1" x14ac:dyDescent="0.2">
      <c r="A11" s="63" t="s">
        <v>5</v>
      </c>
      <c r="B11" s="76">
        <f>SUM(B3:B6)</f>
        <v>52662000</v>
      </c>
      <c r="C11" s="81">
        <f>SUM(C3:C10)</f>
        <v>0</v>
      </c>
      <c r="D11" s="78">
        <f>SUM(D3:D6)</f>
        <v>0</v>
      </c>
      <c r="E11" s="79">
        <f>AVERAGE(B3:B6)</f>
        <v>13165500</v>
      </c>
      <c r="F11" s="68"/>
      <c r="G11" s="80"/>
      <c r="H11" s="76"/>
      <c r="I11" s="87" t="e">
        <f>#REF!</f>
        <v>#REF!</v>
      </c>
    </row>
    <row r="12" spans="1:9" hidden="1" x14ac:dyDescent="0.2">
      <c r="A12" s="69"/>
      <c r="B12" s="79"/>
      <c r="C12" s="90"/>
      <c r="D12" s="80"/>
      <c r="E12" s="79"/>
      <c r="F12" s="80"/>
      <c r="G12" s="80"/>
      <c r="H12" s="76"/>
      <c r="I12" s="87" t="e">
        <f>#REF!</f>
        <v>#REF!</v>
      </c>
    </row>
    <row r="13" spans="1:9" x14ac:dyDescent="0.2">
      <c r="A13" s="63" t="s">
        <v>6</v>
      </c>
      <c r="B13" s="64">
        <v>13741000</v>
      </c>
      <c r="C13" s="65"/>
      <c r="D13" s="66">
        <f>B13*C13</f>
        <v>0</v>
      </c>
      <c r="E13" s="64"/>
      <c r="F13" s="78"/>
      <c r="G13" s="67">
        <f t="shared" ref="G13:G18" si="2">F13*C13</f>
        <v>0</v>
      </c>
      <c r="H13" s="86" t="e">
        <f>I13*C13</f>
        <v>#REF!</v>
      </c>
      <c r="I13" s="87" t="e">
        <f>#REF!</f>
        <v>#REF!</v>
      </c>
    </row>
    <row r="14" spans="1:9" hidden="1" x14ac:dyDescent="0.2">
      <c r="A14" s="69" t="s">
        <v>7</v>
      </c>
      <c r="B14" s="64">
        <v>14277000</v>
      </c>
      <c r="C14" s="88"/>
      <c r="D14" s="66">
        <f>B14*C14</f>
        <v>0</v>
      </c>
      <c r="E14" s="64"/>
      <c r="F14" s="78"/>
      <c r="G14" s="67">
        <f t="shared" si="2"/>
        <v>0</v>
      </c>
      <c r="H14" s="76" t="e">
        <f>($C$53*$G14)/$G$52</f>
        <v>#REF!</v>
      </c>
      <c r="I14" s="87" t="e">
        <f>#REF!</f>
        <v>#REF!</v>
      </c>
    </row>
    <row r="15" spans="1:9" s="31" customFormat="1" x14ac:dyDescent="0.2">
      <c r="A15" s="63" t="s">
        <v>33</v>
      </c>
      <c r="B15" s="72"/>
      <c r="C15" s="65"/>
      <c r="D15" s="73"/>
      <c r="E15" s="72"/>
      <c r="F15" s="75"/>
      <c r="G15" s="74">
        <f t="shared" si="2"/>
        <v>0</v>
      </c>
      <c r="H15" s="86" t="e">
        <f>I15*C15</f>
        <v>#REF!</v>
      </c>
      <c r="I15" s="87" t="e">
        <f>#REF!</f>
        <v>#REF!</v>
      </c>
    </row>
    <row r="16" spans="1:9" s="31" customFormat="1" x14ac:dyDescent="0.2">
      <c r="A16" s="63" t="s">
        <v>40</v>
      </c>
      <c r="B16" s="72"/>
      <c r="C16" s="65"/>
      <c r="D16" s="73"/>
      <c r="E16" s="72"/>
      <c r="F16" s="75"/>
      <c r="G16" s="74">
        <f t="shared" si="2"/>
        <v>0</v>
      </c>
      <c r="H16" s="86" t="e">
        <f>I16*C16</f>
        <v>#REF!</v>
      </c>
      <c r="I16" s="87" t="e">
        <f>#REF!</f>
        <v>#REF!</v>
      </c>
    </row>
    <row r="17" spans="1:9" s="31" customFormat="1" x14ac:dyDescent="0.2">
      <c r="A17" s="63" t="s">
        <v>34</v>
      </c>
      <c r="B17" s="72"/>
      <c r="C17" s="65"/>
      <c r="D17" s="73"/>
      <c r="E17" s="72"/>
      <c r="F17" s="75"/>
      <c r="G17" s="74">
        <f t="shared" si="2"/>
        <v>0</v>
      </c>
      <c r="H17" s="86" t="e">
        <f>I17*C17</f>
        <v>#REF!</v>
      </c>
      <c r="I17" s="87" t="e">
        <f>#REF!</f>
        <v>#REF!</v>
      </c>
    </row>
    <row r="18" spans="1:9" s="31" customFormat="1" x14ac:dyDescent="0.2">
      <c r="A18" s="63" t="s">
        <v>35</v>
      </c>
      <c r="B18" s="72"/>
      <c r="C18" s="65"/>
      <c r="D18" s="73"/>
      <c r="E18" s="72"/>
      <c r="F18" s="75"/>
      <c r="G18" s="74">
        <f t="shared" si="2"/>
        <v>0</v>
      </c>
      <c r="H18" s="86" t="e">
        <f>I18*C18</f>
        <v>#REF!</v>
      </c>
      <c r="I18" s="87" t="e">
        <f>#REF!</f>
        <v>#REF!</v>
      </c>
    </row>
    <row r="19" spans="1:9" s="31" customFormat="1" x14ac:dyDescent="0.2">
      <c r="A19" s="63" t="s">
        <v>5</v>
      </c>
      <c r="B19" s="72"/>
      <c r="C19" s="81">
        <f>SUM(C13:C18)</f>
        <v>0</v>
      </c>
      <c r="D19" s="73"/>
      <c r="E19" s="72"/>
      <c r="F19" s="75"/>
      <c r="G19" s="74"/>
      <c r="H19" s="86"/>
      <c r="I19" s="87" t="e">
        <f>#REF!</f>
        <v>#REF!</v>
      </c>
    </row>
    <row r="20" spans="1:9" x14ac:dyDescent="0.2">
      <c r="A20" s="63" t="s">
        <v>8</v>
      </c>
      <c r="B20" s="64">
        <v>15285000</v>
      </c>
      <c r="C20" s="65"/>
      <c r="D20" s="66">
        <f>B20*C20</f>
        <v>0</v>
      </c>
      <c r="E20" s="64"/>
      <c r="F20" s="78"/>
      <c r="G20" s="67">
        <f t="shared" ref="G20:G27" si="3">F20*C20</f>
        <v>0</v>
      </c>
      <c r="H20" s="86" t="e">
        <f>I20*C20</f>
        <v>#REF!</v>
      </c>
      <c r="I20" s="87" t="e">
        <f>#REF!</f>
        <v>#REF!</v>
      </c>
    </row>
    <row r="21" spans="1:9" hidden="1" x14ac:dyDescent="0.2">
      <c r="A21" s="69" t="s">
        <v>9</v>
      </c>
      <c r="B21" s="64">
        <v>15729000</v>
      </c>
      <c r="C21" s="65"/>
      <c r="D21" s="66">
        <f>B21*C21</f>
        <v>0</v>
      </c>
      <c r="E21" s="64"/>
      <c r="F21" s="78"/>
      <c r="G21" s="67">
        <f t="shared" si="3"/>
        <v>0</v>
      </c>
      <c r="H21" s="76" t="e">
        <f>($C$53*$G21)/$G$52</f>
        <v>#REF!</v>
      </c>
      <c r="I21" s="87" t="e">
        <f>#REF!</f>
        <v>#REF!</v>
      </c>
    </row>
    <row r="22" spans="1:9" hidden="1" x14ac:dyDescent="0.2">
      <c r="A22" s="69" t="s">
        <v>10</v>
      </c>
      <c r="B22" s="64">
        <v>16276000</v>
      </c>
      <c r="C22" s="65"/>
      <c r="D22" s="66">
        <f>B22*C22</f>
        <v>0</v>
      </c>
      <c r="E22" s="64"/>
      <c r="F22" s="78"/>
      <c r="G22" s="67">
        <f t="shared" si="3"/>
        <v>0</v>
      </c>
      <c r="H22" s="76" t="e">
        <f>($C$53*$G22)/$G$52</f>
        <v>#REF!</v>
      </c>
      <c r="I22" s="87" t="e">
        <f>#REF!</f>
        <v>#REF!</v>
      </c>
    </row>
    <row r="23" spans="1:9" hidden="1" x14ac:dyDescent="0.2">
      <c r="A23" s="69" t="s">
        <v>11</v>
      </c>
      <c r="B23" s="64">
        <v>16876000</v>
      </c>
      <c r="C23" s="65"/>
      <c r="D23" s="66">
        <f>B23*C23</f>
        <v>0</v>
      </c>
      <c r="E23" s="64"/>
      <c r="F23" s="78"/>
      <c r="G23" s="67">
        <f t="shared" si="3"/>
        <v>0</v>
      </c>
      <c r="H23" s="76" t="e">
        <f>($C$53*$G23)/$G$52</f>
        <v>#REF!</v>
      </c>
      <c r="I23" s="87" t="e">
        <f>#REF!</f>
        <v>#REF!</v>
      </c>
    </row>
    <row r="24" spans="1:9" s="31" customFormat="1" x14ac:dyDescent="0.2">
      <c r="A24" s="63" t="s">
        <v>36</v>
      </c>
      <c r="B24" s="72"/>
      <c r="C24" s="65"/>
      <c r="D24" s="73"/>
      <c r="E24" s="72"/>
      <c r="F24" s="75"/>
      <c r="G24" s="74">
        <f t="shared" si="3"/>
        <v>0</v>
      </c>
      <c r="H24" s="91" t="e">
        <f>I24*C24</f>
        <v>#REF!</v>
      </c>
      <c r="I24" s="87" t="e">
        <f>#REF!</f>
        <v>#REF!</v>
      </c>
    </row>
    <row r="25" spans="1:9" s="31" customFormat="1" x14ac:dyDescent="0.2">
      <c r="A25" s="63" t="s">
        <v>41</v>
      </c>
      <c r="B25" s="72"/>
      <c r="C25" s="65"/>
      <c r="D25" s="73"/>
      <c r="E25" s="72"/>
      <c r="F25" s="75"/>
      <c r="G25" s="74">
        <f t="shared" si="3"/>
        <v>0</v>
      </c>
      <c r="H25" s="86" t="e">
        <f>I25*C25</f>
        <v>#REF!</v>
      </c>
      <c r="I25" s="87" t="e">
        <f>#REF!</f>
        <v>#REF!</v>
      </c>
    </row>
    <row r="26" spans="1:9" s="31" customFormat="1" x14ac:dyDescent="0.2">
      <c r="A26" s="63" t="s">
        <v>37</v>
      </c>
      <c r="B26" s="72"/>
      <c r="C26" s="65"/>
      <c r="D26" s="73"/>
      <c r="E26" s="72"/>
      <c r="F26" s="75"/>
      <c r="G26" s="74">
        <f t="shared" si="3"/>
        <v>0</v>
      </c>
      <c r="H26" s="86" t="e">
        <f>I26*C26</f>
        <v>#REF!</v>
      </c>
      <c r="I26" s="87" t="e">
        <f>#REF!</f>
        <v>#REF!</v>
      </c>
    </row>
    <row r="27" spans="1:9" s="31" customFormat="1" x14ac:dyDescent="0.2">
      <c r="A27" s="63" t="s">
        <v>38</v>
      </c>
      <c r="B27" s="72"/>
      <c r="C27" s="65"/>
      <c r="D27" s="73"/>
      <c r="E27" s="72"/>
      <c r="F27" s="75"/>
      <c r="G27" s="74">
        <f t="shared" si="3"/>
        <v>0</v>
      </c>
      <c r="H27" s="86" t="e">
        <f>I27*C27</f>
        <v>#REF!</v>
      </c>
      <c r="I27" s="87" t="e">
        <f>#REF!</f>
        <v>#REF!</v>
      </c>
    </row>
    <row r="28" spans="1:9" ht="10.5" customHeight="1" x14ac:dyDescent="0.2">
      <c r="A28" s="63" t="s">
        <v>5</v>
      </c>
      <c r="B28" s="76">
        <f>SUM(B13:B23)</f>
        <v>92184000</v>
      </c>
      <c r="C28" s="81">
        <f>SUM(C20:C27)</f>
        <v>0</v>
      </c>
      <c r="D28" s="78">
        <f>SUM(D13:D23)</f>
        <v>0</v>
      </c>
      <c r="E28" s="79">
        <f>AVERAGE(B13:B23)</f>
        <v>15364000</v>
      </c>
      <c r="F28" s="78"/>
      <c r="G28" s="80"/>
      <c r="H28" s="76"/>
      <c r="I28" s="87" t="e">
        <f>#REF!</f>
        <v>#REF!</v>
      </c>
    </row>
    <row r="29" spans="1:9" hidden="1" x14ac:dyDescent="0.2">
      <c r="A29" s="69"/>
      <c r="B29" s="79"/>
      <c r="C29" s="90"/>
      <c r="D29" s="80"/>
      <c r="E29" s="79"/>
      <c r="F29" s="70"/>
      <c r="G29" s="80"/>
      <c r="H29" s="76"/>
      <c r="I29" s="87" t="e">
        <f>#REF!</f>
        <v>#REF!</v>
      </c>
    </row>
    <row r="30" spans="1:9" ht="15.75" customHeight="1" x14ac:dyDescent="0.2">
      <c r="A30" s="63" t="s">
        <v>12</v>
      </c>
      <c r="B30" s="64">
        <v>16695000</v>
      </c>
      <c r="C30" s="65"/>
      <c r="D30" s="66">
        <f>B30*C30</f>
        <v>0</v>
      </c>
      <c r="E30" s="64"/>
      <c r="F30" s="78"/>
      <c r="G30" s="67">
        <f t="shared" ref="G30:G37" si="4">F30*C30</f>
        <v>0</v>
      </c>
      <c r="H30" s="91" t="e">
        <f>I30*C30</f>
        <v>#REF!</v>
      </c>
      <c r="I30" s="87" t="e">
        <f>#REF!</f>
        <v>#REF!</v>
      </c>
    </row>
    <row r="31" spans="1:9" ht="0.75" hidden="1" customHeight="1" x14ac:dyDescent="0.2">
      <c r="A31" s="69" t="s">
        <v>13</v>
      </c>
      <c r="B31" s="64">
        <v>17495000</v>
      </c>
      <c r="C31" s="65"/>
      <c r="D31" s="66">
        <f>B31*C31</f>
        <v>0</v>
      </c>
      <c r="E31" s="64"/>
      <c r="F31" s="70"/>
      <c r="G31" s="67">
        <f t="shared" si="4"/>
        <v>0</v>
      </c>
      <c r="H31" s="76" t="e">
        <f>($C$53*$G31)/$G$52</f>
        <v>#REF!</v>
      </c>
      <c r="I31" s="87" t="e">
        <f>#REF!</f>
        <v>#REF!</v>
      </c>
    </row>
    <row r="32" spans="1:9" hidden="1" x14ac:dyDescent="0.2">
      <c r="A32" s="69" t="s">
        <v>14</v>
      </c>
      <c r="B32" s="64">
        <v>18324000</v>
      </c>
      <c r="C32" s="65"/>
      <c r="D32" s="66">
        <f>B32*C32</f>
        <v>0</v>
      </c>
      <c r="E32" s="64"/>
      <c r="F32" s="70"/>
      <c r="G32" s="67">
        <f t="shared" si="4"/>
        <v>0</v>
      </c>
      <c r="H32" s="76" t="e">
        <f>($C$53*$G32)/$G$52</f>
        <v>#REF!</v>
      </c>
      <c r="I32" s="87" t="e">
        <f>#REF!</f>
        <v>#REF!</v>
      </c>
    </row>
    <row r="33" spans="1:9" hidden="1" x14ac:dyDescent="0.2">
      <c r="A33" s="69" t="s">
        <v>15</v>
      </c>
      <c r="B33" s="64">
        <v>19424000</v>
      </c>
      <c r="C33" s="65"/>
      <c r="D33" s="66">
        <f>B33*C33</f>
        <v>0</v>
      </c>
      <c r="E33" s="64"/>
      <c r="F33" s="70"/>
      <c r="G33" s="67">
        <f t="shared" si="4"/>
        <v>0</v>
      </c>
      <c r="H33" s="76" t="e">
        <f>($C$53*$G33)/$G$52</f>
        <v>#REF!</v>
      </c>
      <c r="I33" s="87" t="e">
        <f>#REF!</f>
        <v>#REF!</v>
      </c>
    </row>
    <row r="34" spans="1:9" s="31" customFormat="1" x14ac:dyDescent="0.2">
      <c r="A34" s="63" t="s">
        <v>42</v>
      </c>
      <c r="B34" s="72"/>
      <c r="C34" s="65"/>
      <c r="D34" s="73"/>
      <c r="E34" s="72"/>
      <c r="F34" s="75"/>
      <c r="G34" s="74">
        <f t="shared" si="4"/>
        <v>0</v>
      </c>
      <c r="H34" s="86" t="e">
        <f>I34*C34</f>
        <v>#REF!</v>
      </c>
      <c r="I34" s="87" t="e">
        <f>#REF!</f>
        <v>#REF!</v>
      </c>
    </row>
    <row r="35" spans="1:9" s="31" customFormat="1" x14ac:dyDescent="0.2">
      <c r="A35" s="63" t="s">
        <v>43</v>
      </c>
      <c r="B35" s="72"/>
      <c r="C35" s="65"/>
      <c r="D35" s="73"/>
      <c r="E35" s="72"/>
      <c r="F35" s="75"/>
      <c r="G35" s="74">
        <f t="shared" si="4"/>
        <v>0</v>
      </c>
      <c r="H35" s="86" t="e">
        <f>I35*C35</f>
        <v>#REF!</v>
      </c>
      <c r="I35" s="87" t="e">
        <f>#REF!</f>
        <v>#REF!</v>
      </c>
    </row>
    <row r="36" spans="1:9" s="31" customFormat="1" x14ac:dyDescent="0.2">
      <c r="A36" s="63" t="s">
        <v>44</v>
      </c>
      <c r="B36" s="72"/>
      <c r="C36" s="65"/>
      <c r="D36" s="73"/>
      <c r="E36" s="72"/>
      <c r="F36" s="75"/>
      <c r="G36" s="74">
        <f t="shared" si="4"/>
        <v>0</v>
      </c>
      <c r="H36" s="86" t="e">
        <f>I36*C36</f>
        <v>#REF!</v>
      </c>
      <c r="I36" s="87" t="e">
        <f>#REF!</f>
        <v>#REF!</v>
      </c>
    </row>
    <row r="37" spans="1:9" s="31" customFormat="1" x14ac:dyDescent="0.2">
      <c r="A37" s="63" t="s">
        <v>45</v>
      </c>
      <c r="B37" s="72"/>
      <c r="C37" s="65"/>
      <c r="D37" s="73"/>
      <c r="E37" s="72"/>
      <c r="F37" s="75"/>
      <c r="G37" s="74">
        <f t="shared" si="4"/>
        <v>0</v>
      </c>
      <c r="H37" s="86" t="e">
        <f>I37*C37</f>
        <v>#REF!</v>
      </c>
      <c r="I37" s="87" t="e">
        <f>#REF!</f>
        <v>#REF!</v>
      </c>
    </row>
    <row r="38" spans="1:9" x14ac:dyDescent="0.2">
      <c r="A38" s="63" t="s">
        <v>5</v>
      </c>
      <c r="B38" s="76">
        <f>SUM(B30:B33)</f>
        <v>71938000</v>
      </c>
      <c r="C38" s="81">
        <f>SUM(C30:C37)</f>
        <v>0</v>
      </c>
      <c r="D38" s="78">
        <f>SUM(D30:D33)</f>
        <v>0</v>
      </c>
      <c r="E38" s="79">
        <f>AVERAGE(B30:B33)</f>
        <v>17984500</v>
      </c>
      <c r="F38" s="78"/>
      <c r="G38" s="80"/>
      <c r="H38" s="76"/>
      <c r="I38" s="87" t="e">
        <f>#REF!</f>
        <v>#REF!</v>
      </c>
    </row>
    <row r="39" spans="1:9" hidden="1" x14ac:dyDescent="0.2">
      <c r="A39" s="69"/>
      <c r="B39" s="79"/>
      <c r="C39" s="90"/>
      <c r="D39" s="80"/>
      <c r="E39" s="79"/>
      <c r="F39" s="70"/>
      <c r="G39" s="80"/>
      <c r="H39" s="76"/>
      <c r="I39" s="87" t="e">
        <f>#REF!</f>
        <v>#REF!</v>
      </c>
    </row>
    <row r="40" spans="1:9" x14ac:dyDescent="0.2">
      <c r="A40" s="63" t="s">
        <v>16</v>
      </c>
      <c r="B40" s="64">
        <v>19259000</v>
      </c>
      <c r="C40" s="65"/>
      <c r="D40" s="66">
        <f>B40*C40</f>
        <v>0</v>
      </c>
      <c r="E40" s="64"/>
      <c r="F40" s="78"/>
      <c r="G40" s="67">
        <f t="shared" ref="G40:G45" si="5">F40*C40</f>
        <v>0</v>
      </c>
      <c r="H40" s="86" t="e">
        <f>I40*C40</f>
        <v>#REF!</v>
      </c>
      <c r="I40" s="87" t="e">
        <f>#REF!</f>
        <v>#REF!</v>
      </c>
    </row>
    <row r="41" spans="1:9" hidden="1" x14ac:dyDescent="0.2">
      <c r="A41" s="69" t="s">
        <v>17</v>
      </c>
      <c r="B41" s="64">
        <v>21159000</v>
      </c>
      <c r="C41" s="65"/>
      <c r="D41" s="66">
        <f>B41*C41</f>
        <v>0</v>
      </c>
      <c r="E41" s="64"/>
      <c r="F41" s="70"/>
      <c r="G41" s="67">
        <f t="shared" si="5"/>
        <v>0</v>
      </c>
      <c r="H41" s="76" t="e">
        <f>($C$53*$G41)/$G$52</f>
        <v>#REF!</v>
      </c>
      <c r="I41" s="87" t="e">
        <f>#REF!</f>
        <v>#REF!</v>
      </c>
    </row>
    <row r="42" spans="1:9" s="31" customFormat="1" x14ac:dyDescent="0.2">
      <c r="A42" s="63" t="s">
        <v>46</v>
      </c>
      <c r="B42" s="72"/>
      <c r="C42" s="65"/>
      <c r="D42" s="73"/>
      <c r="E42" s="72"/>
      <c r="F42" s="75"/>
      <c r="G42" s="74">
        <f t="shared" si="5"/>
        <v>0</v>
      </c>
      <c r="H42" s="86" t="e">
        <f>I42*C42</f>
        <v>#REF!</v>
      </c>
      <c r="I42" s="87" t="e">
        <f>#REF!</f>
        <v>#REF!</v>
      </c>
    </row>
    <row r="43" spans="1:9" s="31" customFormat="1" x14ac:dyDescent="0.2">
      <c r="A43" s="63" t="s">
        <v>47</v>
      </c>
      <c r="B43" s="72"/>
      <c r="C43" s="65"/>
      <c r="D43" s="73"/>
      <c r="E43" s="72"/>
      <c r="F43" s="75"/>
      <c r="G43" s="74">
        <f t="shared" si="5"/>
        <v>0</v>
      </c>
      <c r="H43" s="86" t="e">
        <f>I43*C43</f>
        <v>#REF!</v>
      </c>
      <c r="I43" s="87" t="e">
        <f>#REF!</f>
        <v>#REF!</v>
      </c>
    </row>
    <row r="44" spans="1:9" s="31" customFormat="1" x14ac:dyDescent="0.2">
      <c r="A44" s="63" t="s">
        <v>48</v>
      </c>
      <c r="B44" s="72"/>
      <c r="C44" s="65"/>
      <c r="D44" s="73"/>
      <c r="E44" s="72"/>
      <c r="F44" s="75"/>
      <c r="G44" s="74">
        <f t="shared" si="5"/>
        <v>0</v>
      </c>
      <c r="H44" s="86" t="e">
        <f>I44*C44</f>
        <v>#REF!</v>
      </c>
      <c r="I44" s="87" t="e">
        <f>#REF!</f>
        <v>#REF!</v>
      </c>
    </row>
    <row r="45" spans="1:9" s="31" customFormat="1" x14ac:dyDescent="0.2">
      <c r="A45" s="63" t="s">
        <v>49</v>
      </c>
      <c r="B45" s="72"/>
      <c r="C45" s="65"/>
      <c r="D45" s="73"/>
      <c r="E45" s="72"/>
      <c r="F45" s="75"/>
      <c r="G45" s="74">
        <f t="shared" si="5"/>
        <v>0</v>
      </c>
      <c r="H45" s="86" t="e">
        <f>I45*C45</f>
        <v>#REF!</v>
      </c>
      <c r="I45" s="87" t="e">
        <f>#REF!</f>
        <v>#REF!</v>
      </c>
    </row>
    <row r="46" spans="1:9" s="31" customFormat="1" x14ac:dyDescent="0.2">
      <c r="A46" s="63" t="s">
        <v>5</v>
      </c>
      <c r="B46" s="72"/>
      <c r="C46" s="81">
        <f>SUM(C40:C45)</f>
        <v>0</v>
      </c>
      <c r="D46" s="73"/>
      <c r="E46" s="72"/>
      <c r="F46" s="75"/>
      <c r="G46" s="74"/>
      <c r="H46" s="86"/>
      <c r="I46" s="87" t="e">
        <f>#REF!</f>
        <v>#REF!</v>
      </c>
    </row>
    <row r="47" spans="1:9" x14ac:dyDescent="0.2">
      <c r="A47" s="63" t="s">
        <v>18</v>
      </c>
      <c r="B47" s="64">
        <v>24455000</v>
      </c>
      <c r="C47" s="92"/>
      <c r="D47" s="66">
        <f>B47*C47</f>
        <v>0</v>
      </c>
      <c r="E47" s="64"/>
      <c r="F47" s="78"/>
      <c r="G47" s="67">
        <f>F47*C47</f>
        <v>0</v>
      </c>
      <c r="H47" s="86" t="e">
        <f>I47*C47</f>
        <v>#REF!</v>
      </c>
      <c r="I47" s="87" t="e">
        <f>#REF!</f>
        <v>#REF!</v>
      </c>
    </row>
    <row r="48" spans="1:9" hidden="1" x14ac:dyDescent="0.2">
      <c r="A48" s="71" t="s">
        <v>19</v>
      </c>
      <c r="B48" s="64">
        <v>26188000</v>
      </c>
      <c r="C48" s="88"/>
      <c r="D48" s="66">
        <f>B48*C48</f>
        <v>0</v>
      </c>
      <c r="E48" s="64"/>
      <c r="F48" s="70"/>
      <c r="G48" s="67">
        <f>F48*C48</f>
        <v>0</v>
      </c>
      <c r="H48" s="93" t="e">
        <f>($C$53*$G48)/$G$52</f>
        <v>#REF!</v>
      </c>
      <c r="I48" s="94" t="e">
        <f>H48/C48</f>
        <v>#REF!</v>
      </c>
    </row>
    <row r="49" spans="1:11" hidden="1" x14ac:dyDescent="0.2">
      <c r="A49" s="71" t="s">
        <v>20</v>
      </c>
      <c r="B49" s="64">
        <v>28188000</v>
      </c>
      <c r="C49" s="88"/>
      <c r="D49" s="66">
        <f>B49*C49</f>
        <v>0</v>
      </c>
      <c r="E49" s="64"/>
      <c r="F49" s="70"/>
      <c r="G49" s="67">
        <f>F49*C49</f>
        <v>0</v>
      </c>
      <c r="H49" s="93" t="e">
        <f>($C$53*$G49)/$G$52</f>
        <v>#REF!</v>
      </c>
      <c r="I49" s="94" t="e">
        <f>H49/C49</f>
        <v>#REF!</v>
      </c>
    </row>
    <row r="50" spans="1:11" x14ac:dyDescent="0.2">
      <c r="A50" s="63" t="s">
        <v>5</v>
      </c>
      <c r="B50" s="76">
        <f>SUM(B40:B49)</f>
        <v>119249000</v>
      </c>
      <c r="C50" s="81">
        <f>SUM(C47:C49)</f>
        <v>0</v>
      </c>
      <c r="D50" s="78">
        <f>SUM(D40:D49)</f>
        <v>0</v>
      </c>
      <c r="E50" s="79">
        <f>AVERAGE(B40:B49)</f>
        <v>23849800</v>
      </c>
      <c r="F50" s="78"/>
      <c r="G50" s="80"/>
      <c r="H50" s="68"/>
      <c r="I50" s="95"/>
    </row>
    <row r="51" spans="1:11" x14ac:dyDescent="0.2">
      <c r="A51" s="69"/>
      <c r="B51" s="79"/>
      <c r="C51" s="90"/>
      <c r="D51" s="80"/>
      <c r="E51" s="79"/>
      <c r="F51" s="80"/>
      <c r="G51" s="80"/>
      <c r="H51" s="68"/>
      <c r="I51" s="95"/>
    </row>
    <row r="52" spans="1:11" ht="18" customHeight="1" thickBot="1" x14ac:dyDescent="0.25">
      <c r="A52" s="63" t="s">
        <v>21</v>
      </c>
      <c r="B52" s="76"/>
      <c r="C52" s="90">
        <f>SUM(C50+C46+C38+C28+C19+C11)</f>
        <v>0</v>
      </c>
      <c r="D52" s="82">
        <f>D50+D38+D28+D11</f>
        <v>0</v>
      </c>
      <c r="E52" s="80"/>
      <c r="F52" s="80"/>
      <c r="G52" s="80">
        <f>SUM(G3:G51)</f>
        <v>0</v>
      </c>
      <c r="H52" s="77" t="e">
        <f>SUM(H3+H7+H8+H9+H10+H13+H15+H16+H17+H18+H20+H24+H25+H26+H27+H30+H34+H35+H36+H37+H40+H42+H43+H44+H45+H47)</f>
        <v>#REF!</v>
      </c>
      <c r="I52" s="96"/>
    </row>
    <row r="53" spans="1:11" ht="14.25" thickTop="1" thickBot="1" x14ac:dyDescent="0.25">
      <c r="A53" s="97" t="s">
        <v>29</v>
      </c>
      <c r="B53" s="98"/>
      <c r="C53" s="102" t="e">
        <f>H52</f>
        <v>#REF!</v>
      </c>
      <c r="D53" s="100"/>
      <c r="E53" s="83"/>
      <c r="F53" s="83"/>
      <c r="G53" s="83"/>
      <c r="H53" s="100"/>
      <c r="I53" s="101"/>
    </row>
    <row r="55" spans="1:11" x14ac:dyDescent="0.2">
      <c r="C55" s="33"/>
      <c r="D55" s="33"/>
      <c r="E55" s="33"/>
      <c r="F55" s="33"/>
      <c r="G55" s="34"/>
      <c r="H55" s="34"/>
      <c r="I55" s="45"/>
    </row>
    <row r="56" spans="1:11" x14ac:dyDescent="0.2">
      <c r="C56" s="31"/>
      <c r="D56" s="31"/>
      <c r="E56" s="31"/>
      <c r="F56" s="31"/>
      <c r="I56" s="46"/>
    </row>
    <row r="57" spans="1:11" x14ac:dyDescent="0.2">
      <c r="K57" s="32"/>
    </row>
    <row r="63" spans="1:11" x14ac:dyDescent="0.2">
      <c r="I63" s="48"/>
    </row>
  </sheetData>
  <mergeCells count="1">
    <mergeCell ref="A1:E1"/>
  </mergeCells>
  <phoneticPr fontId="0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93" orientation="landscape" horizontalDpi="120" verticalDpi="144" r:id="rId1"/>
  <headerFooter alignWithMargins="0">
    <oddHeader>&amp;C&amp;A&amp;RAllegato 2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workbookViewId="0">
      <pane xSplit="1" ySplit="2" topLeftCell="B3" activePane="bottomRight" state="frozen"/>
      <selection activeCell="A30" sqref="A30:D30"/>
      <selection pane="topRight" activeCell="A30" sqref="A30:D30"/>
      <selection pane="bottomLeft" activeCell="A30" sqref="A30:D30"/>
      <selection pane="bottomRight" activeCell="K40" sqref="K40"/>
    </sheetView>
  </sheetViews>
  <sheetFormatPr defaultRowHeight="12.75" x14ac:dyDescent="0.2"/>
  <cols>
    <col min="1" max="1" width="15.7109375" customWidth="1"/>
    <col min="2" max="2" width="0.28515625" style="1" customWidth="1"/>
    <col min="3" max="3" width="12.7109375" customWidth="1"/>
    <col min="4" max="4" width="16.7109375" hidden="1" customWidth="1"/>
    <col min="5" max="5" width="14.7109375" hidden="1" customWidth="1"/>
    <col min="6" max="6" width="15.5703125" hidden="1" customWidth="1"/>
    <col min="7" max="7" width="5" hidden="1" customWidth="1"/>
    <col min="8" max="8" width="14.7109375" style="50" customWidth="1"/>
    <col min="9" max="9" width="11.28515625" style="47" bestFit="1" customWidth="1"/>
  </cols>
  <sheetData>
    <row r="1" spans="1:9" ht="15" x14ac:dyDescent="0.2">
      <c r="A1" s="134"/>
      <c r="B1" s="135"/>
      <c r="C1" s="135"/>
      <c r="D1" s="135"/>
      <c r="E1" s="135"/>
      <c r="F1" s="57"/>
      <c r="G1" s="58"/>
      <c r="H1" s="58"/>
      <c r="I1" s="84"/>
    </row>
    <row r="2" spans="1:9" s="2" customFormat="1" ht="32.25" customHeight="1" x14ac:dyDescent="0.2">
      <c r="A2" s="59" t="s">
        <v>22</v>
      </c>
      <c r="B2" s="60" t="s">
        <v>23</v>
      </c>
      <c r="C2" s="61" t="s">
        <v>24</v>
      </c>
      <c r="D2" s="62" t="s">
        <v>0</v>
      </c>
      <c r="E2" s="61" t="s">
        <v>25</v>
      </c>
      <c r="F2" s="61" t="s">
        <v>26</v>
      </c>
      <c r="G2" s="61"/>
      <c r="H2" s="62" t="s">
        <v>27</v>
      </c>
      <c r="I2" s="85" t="s">
        <v>28</v>
      </c>
    </row>
    <row r="3" spans="1:9" x14ac:dyDescent="0.2">
      <c r="A3" s="63" t="s">
        <v>1</v>
      </c>
      <c r="B3" s="64">
        <v>12489000</v>
      </c>
      <c r="C3" s="65"/>
      <c r="D3" s="66">
        <f>C3*B3</f>
        <v>0</v>
      </c>
      <c r="E3" s="67"/>
      <c r="F3" s="68"/>
      <c r="G3" s="67">
        <f t="shared" ref="G3:G10" si="0">F3*C3</f>
        <v>0</v>
      </c>
      <c r="H3" s="86" t="e">
        <f>I3*C3</f>
        <v>#REF!</v>
      </c>
      <c r="I3" s="87" t="e">
        <f>#REF!</f>
        <v>#REF!</v>
      </c>
    </row>
    <row r="4" spans="1:9" hidden="1" x14ac:dyDescent="0.2">
      <c r="A4" s="69" t="s">
        <v>2</v>
      </c>
      <c r="B4" s="64">
        <v>12889000</v>
      </c>
      <c r="C4" s="65"/>
      <c r="D4" s="66">
        <f>C4*B4</f>
        <v>0</v>
      </c>
      <c r="E4" s="67"/>
      <c r="F4" s="70"/>
      <c r="G4" s="67">
        <f t="shared" si="0"/>
        <v>0</v>
      </c>
      <c r="H4" s="76" t="e">
        <f>($C$53*$G4)/$G$52</f>
        <v>#REF!</v>
      </c>
      <c r="I4" s="87" t="e">
        <f>#REF!</f>
        <v>#REF!</v>
      </c>
    </row>
    <row r="5" spans="1:9" hidden="1" x14ac:dyDescent="0.2">
      <c r="A5" s="69" t="s">
        <v>3</v>
      </c>
      <c r="B5" s="64">
        <v>13392000</v>
      </c>
      <c r="C5" s="65"/>
      <c r="D5" s="66">
        <f>B5*C5</f>
        <v>0</v>
      </c>
      <c r="E5" s="67"/>
      <c r="F5" s="70"/>
      <c r="G5" s="67">
        <f t="shared" si="0"/>
        <v>0</v>
      </c>
      <c r="H5" s="76" t="e">
        <f>($C$53*$G5)/$G$52</f>
        <v>#REF!</v>
      </c>
      <c r="I5" s="87" t="e">
        <f>#REF!</f>
        <v>#REF!</v>
      </c>
    </row>
    <row r="6" spans="1:9" hidden="1" x14ac:dyDescent="0.2">
      <c r="A6" s="69" t="s">
        <v>4</v>
      </c>
      <c r="B6" s="64">
        <v>13892000</v>
      </c>
      <c r="C6" s="65"/>
      <c r="D6" s="66">
        <f>B6*C6</f>
        <v>0</v>
      </c>
      <c r="E6" s="67"/>
      <c r="F6" s="70"/>
      <c r="G6" s="67">
        <f t="shared" si="0"/>
        <v>0</v>
      </c>
      <c r="H6" s="76" t="e">
        <f>($C$53*$G6)/$G$52</f>
        <v>#REF!</v>
      </c>
      <c r="I6" s="87" t="e">
        <f>#REF!</f>
        <v>#REF!</v>
      </c>
    </row>
    <row r="7" spans="1:9" s="31" customFormat="1" x14ac:dyDescent="0.2">
      <c r="A7" s="89" t="s">
        <v>30</v>
      </c>
      <c r="B7" s="72"/>
      <c r="C7" s="65"/>
      <c r="D7" s="73"/>
      <c r="E7" s="74"/>
      <c r="F7" s="75"/>
      <c r="G7" s="74">
        <f t="shared" si="0"/>
        <v>0</v>
      </c>
      <c r="H7" s="86" t="e">
        <f>I7*C7</f>
        <v>#REF!</v>
      </c>
      <c r="I7" s="87" t="e">
        <f>#REF!</f>
        <v>#REF!</v>
      </c>
    </row>
    <row r="8" spans="1:9" s="31" customFormat="1" x14ac:dyDescent="0.2">
      <c r="A8" s="89" t="s">
        <v>39</v>
      </c>
      <c r="B8" s="72"/>
      <c r="C8" s="65"/>
      <c r="D8" s="73"/>
      <c r="E8" s="74"/>
      <c r="F8" s="75"/>
      <c r="G8" s="74">
        <f t="shared" si="0"/>
        <v>0</v>
      </c>
      <c r="H8" s="86" t="e">
        <f>I8*C8</f>
        <v>#REF!</v>
      </c>
      <c r="I8" s="87" t="e">
        <f>#REF!</f>
        <v>#REF!</v>
      </c>
    </row>
    <row r="9" spans="1:9" s="31" customFormat="1" x14ac:dyDescent="0.2">
      <c r="A9" s="89" t="s">
        <v>31</v>
      </c>
      <c r="B9" s="72"/>
      <c r="C9" s="65"/>
      <c r="D9" s="73"/>
      <c r="E9" s="74"/>
      <c r="F9" s="75"/>
      <c r="G9" s="74">
        <f t="shared" si="0"/>
        <v>0</v>
      </c>
      <c r="H9" s="86" t="e">
        <f>I9*C9</f>
        <v>#REF!</v>
      </c>
      <c r="I9" s="87" t="e">
        <f>#REF!</f>
        <v>#REF!</v>
      </c>
    </row>
    <row r="10" spans="1:9" s="31" customFormat="1" x14ac:dyDescent="0.2">
      <c r="A10" s="89" t="s">
        <v>32</v>
      </c>
      <c r="B10" s="72"/>
      <c r="C10" s="65"/>
      <c r="D10" s="73"/>
      <c r="E10" s="74"/>
      <c r="F10" s="75"/>
      <c r="G10" s="74">
        <f t="shared" si="0"/>
        <v>0</v>
      </c>
      <c r="H10" s="86" t="e">
        <f>I10*C10</f>
        <v>#REF!</v>
      </c>
      <c r="I10" s="87" t="e">
        <f>#REF!</f>
        <v>#REF!</v>
      </c>
    </row>
    <row r="11" spans="1:9" ht="12" customHeight="1" x14ac:dyDescent="0.2">
      <c r="A11" s="63" t="s">
        <v>5</v>
      </c>
      <c r="B11" s="76">
        <f>SUM(B3:B6)</f>
        <v>52662000</v>
      </c>
      <c r="C11" s="81">
        <f>SUM(C3:C10)</f>
        <v>0</v>
      </c>
      <c r="D11" s="78">
        <f>SUM(D3:D6)</f>
        <v>0</v>
      </c>
      <c r="E11" s="79">
        <f>AVERAGE(B3:B6)</f>
        <v>13165500</v>
      </c>
      <c r="F11" s="68"/>
      <c r="G11" s="80"/>
      <c r="H11" s="76"/>
      <c r="I11" s="87" t="e">
        <f>#REF!</f>
        <v>#REF!</v>
      </c>
    </row>
    <row r="12" spans="1:9" hidden="1" x14ac:dyDescent="0.2">
      <c r="A12" s="69"/>
      <c r="B12" s="79"/>
      <c r="C12" s="90"/>
      <c r="D12" s="80"/>
      <c r="E12" s="79"/>
      <c r="F12" s="80"/>
      <c r="G12" s="80"/>
      <c r="H12" s="76"/>
      <c r="I12" s="87" t="e">
        <f>#REF!</f>
        <v>#REF!</v>
      </c>
    </row>
    <row r="13" spans="1:9" x14ac:dyDescent="0.2">
      <c r="A13" s="63" t="s">
        <v>6</v>
      </c>
      <c r="B13" s="64">
        <v>13741000</v>
      </c>
      <c r="C13" s="65"/>
      <c r="D13" s="66">
        <f>B13*C13</f>
        <v>0</v>
      </c>
      <c r="E13" s="64"/>
      <c r="F13" s="78"/>
      <c r="G13" s="67">
        <f t="shared" ref="G13:G18" si="1">F13*C13</f>
        <v>0</v>
      </c>
      <c r="H13" s="86" t="e">
        <f>I13*C13</f>
        <v>#REF!</v>
      </c>
      <c r="I13" s="87" t="e">
        <f>#REF!</f>
        <v>#REF!</v>
      </c>
    </row>
    <row r="14" spans="1:9" hidden="1" x14ac:dyDescent="0.2">
      <c r="A14" s="69" t="s">
        <v>7</v>
      </c>
      <c r="B14" s="64">
        <v>14277000</v>
      </c>
      <c r="C14" s="65"/>
      <c r="D14" s="66">
        <f>B14*C14</f>
        <v>0</v>
      </c>
      <c r="E14" s="64"/>
      <c r="F14" s="78"/>
      <c r="G14" s="67">
        <f t="shared" si="1"/>
        <v>0</v>
      </c>
      <c r="H14" s="76" t="e">
        <f>($C$53*$G14)/$G$52</f>
        <v>#REF!</v>
      </c>
      <c r="I14" s="87" t="e">
        <f>#REF!</f>
        <v>#REF!</v>
      </c>
    </row>
    <row r="15" spans="1:9" s="31" customFormat="1" x14ac:dyDescent="0.2">
      <c r="A15" s="63" t="s">
        <v>33</v>
      </c>
      <c r="B15" s="72"/>
      <c r="C15" s="65"/>
      <c r="D15" s="73"/>
      <c r="E15" s="72"/>
      <c r="F15" s="75"/>
      <c r="G15" s="74">
        <f t="shared" si="1"/>
        <v>0</v>
      </c>
      <c r="H15" s="86" t="e">
        <f>I15*C15</f>
        <v>#REF!</v>
      </c>
      <c r="I15" s="87" t="e">
        <f>#REF!</f>
        <v>#REF!</v>
      </c>
    </row>
    <row r="16" spans="1:9" s="31" customFormat="1" x14ac:dyDescent="0.2">
      <c r="A16" s="63" t="s">
        <v>40</v>
      </c>
      <c r="B16" s="72"/>
      <c r="C16" s="65"/>
      <c r="D16" s="73"/>
      <c r="E16" s="72"/>
      <c r="F16" s="75"/>
      <c r="G16" s="74">
        <f t="shared" si="1"/>
        <v>0</v>
      </c>
      <c r="H16" s="86" t="e">
        <f>I16*C16</f>
        <v>#REF!</v>
      </c>
      <c r="I16" s="87" t="e">
        <f>#REF!</f>
        <v>#REF!</v>
      </c>
    </row>
    <row r="17" spans="1:9" s="31" customFormat="1" x14ac:dyDescent="0.2">
      <c r="A17" s="63" t="s">
        <v>34</v>
      </c>
      <c r="B17" s="72"/>
      <c r="C17" s="65"/>
      <c r="D17" s="73"/>
      <c r="E17" s="72"/>
      <c r="F17" s="75"/>
      <c r="G17" s="74">
        <f t="shared" si="1"/>
        <v>0</v>
      </c>
      <c r="H17" s="86" t="e">
        <f>I17*C17</f>
        <v>#REF!</v>
      </c>
      <c r="I17" s="87" t="e">
        <f>#REF!</f>
        <v>#REF!</v>
      </c>
    </row>
    <row r="18" spans="1:9" s="31" customFormat="1" x14ac:dyDescent="0.2">
      <c r="A18" s="63" t="s">
        <v>35</v>
      </c>
      <c r="B18" s="72"/>
      <c r="C18" s="65"/>
      <c r="D18" s="73"/>
      <c r="E18" s="72"/>
      <c r="F18" s="75"/>
      <c r="G18" s="74">
        <f t="shared" si="1"/>
        <v>0</v>
      </c>
      <c r="H18" s="86" t="e">
        <f>I18*C18</f>
        <v>#REF!</v>
      </c>
      <c r="I18" s="87" t="e">
        <f>#REF!</f>
        <v>#REF!</v>
      </c>
    </row>
    <row r="19" spans="1:9" s="31" customFormat="1" x14ac:dyDescent="0.2">
      <c r="A19" s="63" t="s">
        <v>5</v>
      </c>
      <c r="B19" s="72"/>
      <c r="C19" s="81">
        <f>SUM(C13:C18)</f>
        <v>0</v>
      </c>
      <c r="D19" s="73"/>
      <c r="E19" s="72"/>
      <c r="F19" s="75"/>
      <c r="G19" s="74"/>
      <c r="H19" s="86"/>
      <c r="I19" s="87" t="e">
        <f>#REF!</f>
        <v>#REF!</v>
      </c>
    </row>
    <row r="20" spans="1:9" x14ac:dyDescent="0.2">
      <c r="A20" s="63" t="s">
        <v>8</v>
      </c>
      <c r="B20" s="64">
        <v>15285000</v>
      </c>
      <c r="C20" s="65"/>
      <c r="D20" s="66">
        <f>B20*C20</f>
        <v>0</v>
      </c>
      <c r="E20" s="64"/>
      <c r="F20" s="78"/>
      <c r="G20" s="67">
        <f t="shared" ref="G20:G27" si="2">F20*C20</f>
        <v>0</v>
      </c>
      <c r="H20" s="86" t="e">
        <f>I20*C20</f>
        <v>#REF!</v>
      </c>
      <c r="I20" s="87" t="e">
        <f>#REF!</f>
        <v>#REF!</v>
      </c>
    </row>
    <row r="21" spans="1:9" hidden="1" x14ac:dyDescent="0.2">
      <c r="A21" s="69" t="s">
        <v>9</v>
      </c>
      <c r="B21" s="64">
        <v>15729000</v>
      </c>
      <c r="C21" s="65"/>
      <c r="D21" s="66">
        <f>B21*C21</f>
        <v>0</v>
      </c>
      <c r="E21" s="64"/>
      <c r="F21" s="78"/>
      <c r="G21" s="67">
        <f t="shared" si="2"/>
        <v>0</v>
      </c>
      <c r="H21" s="76" t="e">
        <f>($C$53*$G21)/$G$52</f>
        <v>#REF!</v>
      </c>
      <c r="I21" s="87" t="e">
        <f>#REF!</f>
        <v>#REF!</v>
      </c>
    </row>
    <row r="22" spans="1:9" hidden="1" x14ac:dyDescent="0.2">
      <c r="A22" s="69" t="s">
        <v>10</v>
      </c>
      <c r="B22" s="64">
        <v>16276000</v>
      </c>
      <c r="C22" s="65"/>
      <c r="D22" s="66">
        <f>B22*C22</f>
        <v>0</v>
      </c>
      <c r="E22" s="64"/>
      <c r="F22" s="78"/>
      <c r="G22" s="67">
        <f t="shared" si="2"/>
        <v>0</v>
      </c>
      <c r="H22" s="76" t="e">
        <f>($C$53*$G22)/$G$52</f>
        <v>#REF!</v>
      </c>
      <c r="I22" s="87" t="e">
        <f>#REF!</f>
        <v>#REF!</v>
      </c>
    </row>
    <row r="23" spans="1:9" hidden="1" x14ac:dyDescent="0.2">
      <c r="A23" s="69" t="s">
        <v>11</v>
      </c>
      <c r="B23" s="64">
        <v>16876000</v>
      </c>
      <c r="C23" s="65"/>
      <c r="D23" s="66">
        <f>B23*C23</f>
        <v>0</v>
      </c>
      <c r="E23" s="64"/>
      <c r="F23" s="78"/>
      <c r="G23" s="67">
        <f t="shared" si="2"/>
        <v>0</v>
      </c>
      <c r="H23" s="76" t="e">
        <f>($C$53*$G23)/$G$52</f>
        <v>#REF!</v>
      </c>
      <c r="I23" s="87" t="e">
        <f>#REF!</f>
        <v>#REF!</v>
      </c>
    </row>
    <row r="24" spans="1:9" s="31" customFormat="1" x14ac:dyDescent="0.2">
      <c r="A24" s="63" t="s">
        <v>36</v>
      </c>
      <c r="B24" s="72"/>
      <c r="C24" s="65"/>
      <c r="D24" s="73"/>
      <c r="E24" s="72"/>
      <c r="F24" s="75"/>
      <c r="G24" s="74">
        <f t="shared" si="2"/>
        <v>0</v>
      </c>
      <c r="H24" s="91" t="e">
        <f>I24*C24</f>
        <v>#REF!</v>
      </c>
      <c r="I24" s="87" t="e">
        <f>#REF!</f>
        <v>#REF!</v>
      </c>
    </row>
    <row r="25" spans="1:9" s="31" customFormat="1" x14ac:dyDescent="0.2">
      <c r="A25" s="63" t="s">
        <v>41</v>
      </c>
      <c r="B25" s="72"/>
      <c r="C25" s="65"/>
      <c r="D25" s="73"/>
      <c r="E25" s="72"/>
      <c r="F25" s="75"/>
      <c r="G25" s="74">
        <f t="shared" si="2"/>
        <v>0</v>
      </c>
      <c r="H25" s="86" t="e">
        <f>I25*C25</f>
        <v>#REF!</v>
      </c>
      <c r="I25" s="87" t="e">
        <f>#REF!</f>
        <v>#REF!</v>
      </c>
    </row>
    <row r="26" spans="1:9" s="31" customFormat="1" x14ac:dyDescent="0.2">
      <c r="A26" s="63" t="s">
        <v>37</v>
      </c>
      <c r="B26" s="72"/>
      <c r="C26" s="65"/>
      <c r="D26" s="73"/>
      <c r="E26" s="72"/>
      <c r="F26" s="75"/>
      <c r="G26" s="74">
        <f t="shared" si="2"/>
        <v>0</v>
      </c>
      <c r="H26" s="86" t="e">
        <f>I26*C26</f>
        <v>#REF!</v>
      </c>
      <c r="I26" s="87" t="e">
        <f>#REF!</f>
        <v>#REF!</v>
      </c>
    </row>
    <row r="27" spans="1:9" s="31" customFormat="1" x14ac:dyDescent="0.2">
      <c r="A27" s="63" t="s">
        <v>38</v>
      </c>
      <c r="B27" s="72"/>
      <c r="C27" s="65"/>
      <c r="D27" s="73"/>
      <c r="E27" s="72"/>
      <c r="F27" s="75"/>
      <c r="G27" s="74">
        <f t="shared" si="2"/>
        <v>0</v>
      </c>
      <c r="H27" s="86" t="e">
        <f>I27*C27</f>
        <v>#REF!</v>
      </c>
      <c r="I27" s="87" t="e">
        <f>#REF!</f>
        <v>#REF!</v>
      </c>
    </row>
    <row r="28" spans="1:9" ht="10.5" customHeight="1" x14ac:dyDescent="0.2">
      <c r="A28" s="63" t="s">
        <v>5</v>
      </c>
      <c r="B28" s="76">
        <f>SUM(B13:B23)</f>
        <v>92184000</v>
      </c>
      <c r="C28" s="81">
        <f>SUM(C20:C26)</f>
        <v>0</v>
      </c>
      <c r="D28" s="78">
        <f>SUM(D13:D23)</f>
        <v>0</v>
      </c>
      <c r="E28" s="79">
        <f>AVERAGE(B13:B23)</f>
        <v>15364000</v>
      </c>
      <c r="F28" s="78"/>
      <c r="G28" s="80"/>
      <c r="H28" s="76"/>
      <c r="I28" s="87" t="e">
        <f>#REF!</f>
        <v>#REF!</v>
      </c>
    </row>
    <row r="29" spans="1:9" hidden="1" x14ac:dyDescent="0.2">
      <c r="A29" s="69"/>
      <c r="B29" s="79"/>
      <c r="C29" s="90"/>
      <c r="D29" s="80"/>
      <c r="E29" s="79"/>
      <c r="F29" s="70"/>
      <c r="G29" s="80"/>
      <c r="H29" s="76"/>
      <c r="I29" s="87" t="e">
        <f>#REF!</f>
        <v>#REF!</v>
      </c>
    </row>
    <row r="30" spans="1:9" x14ac:dyDescent="0.2">
      <c r="A30" s="63" t="s">
        <v>12</v>
      </c>
      <c r="B30" s="64">
        <v>16695000</v>
      </c>
      <c r="C30" s="65"/>
      <c r="D30" s="66">
        <f>B30*C30</f>
        <v>0</v>
      </c>
      <c r="E30" s="64"/>
      <c r="F30" s="78"/>
      <c r="G30" s="67">
        <f t="shared" ref="G30:G37" si="3">F30*C30</f>
        <v>0</v>
      </c>
      <c r="H30" s="91" t="e">
        <f>I30*C30</f>
        <v>#REF!</v>
      </c>
      <c r="I30" s="87" t="e">
        <f>#REF!</f>
        <v>#REF!</v>
      </c>
    </row>
    <row r="31" spans="1:9" ht="0.75" customHeight="1" x14ac:dyDescent="0.2">
      <c r="A31" s="69" t="s">
        <v>13</v>
      </c>
      <c r="B31" s="64">
        <v>17495000</v>
      </c>
      <c r="C31" s="65"/>
      <c r="D31" s="66">
        <f>B31*C31</f>
        <v>0</v>
      </c>
      <c r="E31" s="64"/>
      <c r="F31" s="70"/>
      <c r="G31" s="67">
        <f t="shared" si="3"/>
        <v>0</v>
      </c>
      <c r="H31" s="76" t="e">
        <f>($C$53*$G31)/$G$52</f>
        <v>#REF!</v>
      </c>
      <c r="I31" s="87" t="e">
        <f>#REF!</f>
        <v>#REF!</v>
      </c>
    </row>
    <row r="32" spans="1:9" hidden="1" x14ac:dyDescent="0.2">
      <c r="A32" s="69" t="s">
        <v>14</v>
      </c>
      <c r="B32" s="64">
        <v>18324000</v>
      </c>
      <c r="C32" s="65"/>
      <c r="D32" s="66">
        <f>B32*C32</f>
        <v>0</v>
      </c>
      <c r="E32" s="64"/>
      <c r="F32" s="70"/>
      <c r="G32" s="67">
        <f t="shared" si="3"/>
        <v>0</v>
      </c>
      <c r="H32" s="76" t="e">
        <f>($C$53*$G32)/$G$52</f>
        <v>#REF!</v>
      </c>
      <c r="I32" s="87" t="e">
        <f>#REF!</f>
        <v>#REF!</v>
      </c>
    </row>
    <row r="33" spans="1:9" hidden="1" x14ac:dyDescent="0.2">
      <c r="A33" s="69" t="s">
        <v>15</v>
      </c>
      <c r="B33" s="64">
        <v>19424000</v>
      </c>
      <c r="C33" s="65"/>
      <c r="D33" s="66">
        <f>B33*C33</f>
        <v>0</v>
      </c>
      <c r="E33" s="64"/>
      <c r="F33" s="70"/>
      <c r="G33" s="67">
        <f t="shared" si="3"/>
        <v>0</v>
      </c>
      <c r="H33" s="76" t="e">
        <f>($C$53*$G33)/$G$52</f>
        <v>#REF!</v>
      </c>
      <c r="I33" s="87" t="e">
        <f>#REF!</f>
        <v>#REF!</v>
      </c>
    </row>
    <row r="34" spans="1:9" s="31" customFormat="1" x14ac:dyDescent="0.2">
      <c r="A34" s="63" t="s">
        <v>42</v>
      </c>
      <c r="B34" s="72"/>
      <c r="C34" s="65"/>
      <c r="D34" s="73"/>
      <c r="E34" s="72"/>
      <c r="F34" s="75"/>
      <c r="G34" s="74">
        <f t="shared" si="3"/>
        <v>0</v>
      </c>
      <c r="H34" s="86" t="e">
        <f>I34*C34</f>
        <v>#REF!</v>
      </c>
      <c r="I34" s="87" t="e">
        <f>#REF!</f>
        <v>#REF!</v>
      </c>
    </row>
    <row r="35" spans="1:9" s="31" customFormat="1" x14ac:dyDescent="0.2">
      <c r="A35" s="63" t="s">
        <v>43</v>
      </c>
      <c r="B35" s="72"/>
      <c r="C35" s="65"/>
      <c r="D35" s="73"/>
      <c r="E35" s="72"/>
      <c r="F35" s="75"/>
      <c r="G35" s="74">
        <f t="shared" si="3"/>
        <v>0</v>
      </c>
      <c r="H35" s="86" t="e">
        <f>I35*C35</f>
        <v>#REF!</v>
      </c>
      <c r="I35" s="87" t="e">
        <f>#REF!</f>
        <v>#REF!</v>
      </c>
    </row>
    <row r="36" spans="1:9" s="31" customFormat="1" x14ac:dyDescent="0.2">
      <c r="A36" s="63" t="s">
        <v>44</v>
      </c>
      <c r="B36" s="72"/>
      <c r="C36" s="65"/>
      <c r="D36" s="73"/>
      <c r="E36" s="72"/>
      <c r="F36" s="75"/>
      <c r="G36" s="74">
        <f t="shared" si="3"/>
        <v>0</v>
      </c>
      <c r="H36" s="86" t="e">
        <f>I36*C36</f>
        <v>#REF!</v>
      </c>
      <c r="I36" s="87" t="e">
        <f>#REF!</f>
        <v>#REF!</v>
      </c>
    </row>
    <row r="37" spans="1:9" s="31" customFormat="1" x14ac:dyDescent="0.2">
      <c r="A37" s="63" t="s">
        <v>45</v>
      </c>
      <c r="B37" s="72"/>
      <c r="C37" s="65"/>
      <c r="D37" s="73"/>
      <c r="E37" s="72"/>
      <c r="F37" s="75"/>
      <c r="G37" s="74">
        <f t="shared" si="3"/>
        <v>0</v>
      </c>
      <c r="H37" s="86" t="e">
        <f>I37*C37</f>
        <v>#REF!</v>
      </c>
      <c r="I37" s="87" t="e">
        <f>#REF!</f>
        <v>#REF!</v>
      </c>
    </row>
    <row r="38" spans="1:9" x14ac:dyDescent="0.2">
      <c r="A38" s="63" t="s">
        <v>5</v>
      </c>
      <c r="B38" s="76">
        <f>SUM(B30:B33)</f>
        <v>71938000</v>
      </c>
      <c r="C38" s="81">
        <f>SUM(C30:C37)</f>
        <v>0</v>
      </c>
      <c r="D38" s="78">
        <f>SUM(D30:D33)</f>
        <v>0</v>
      </c>
      <c r="E38" s="79">
        <f>AVERAGE(B30:B33)</f>
        <v>17984500</v>
      </c>
      <c r="F38" s="78"/>
      <c r="G38" s="80"/>
      <c r="H38" s="76"/>
      <c r="I38" s="87" t="e">
        <f>#REF!</f>
        <v>#REF!</v>
      </c>
    </row>
    <row r="39" spans="1:9" hidden="1" x14ac:dyDescent="0.2">
      <c r="A39" s="69"/>
      <c r="B39" s="79"/>
      <c r="C39" s="90"/>
      <c r="D39" s="80"/>
      <c r="E39" s="79"/>
      <c r="F39" s="70"/>
      <c r="G39" s="80"/>
      <c r="H39" s="76"/>
      <c r="I39" s="87" t="e">
        <f>#REF!</f>
        <v>#REF!</v>
      </c>
    </row>
    <row r="40" spans="1:9" x14ac:dyDescent="0.2">
      <c r="A40" s="63" t="s">
        <v>16</v>
      </c>
      <c r="B40" s="64">
        <v>19259000</v>
      </c>
      <c r="C40" s="65"/>
      <c r="D40" s="66">
        <f>B40*C40</f>
        <v>0</v>
      </c>
      <c r="E40" s="64"/>
      <c r="F40" s="78"/>
      <c r="G40" s="67">
        <f t="shared" ref="G40:G45" si="4">F40*C40</f>
        <v>0</v>
      </c>
      <c r="H40" s="86" t="e">
        <f>I40*C40</f>
        <v>#REF!</v>
      </c>
      <c r="I40" s="87" t="e">
        <f>#REF!</f>
        <v>#REF!</v>
      </c>
    </row>
    <row r="41" spans="1:9" hidden="1" x14ac:dyDescent="0.2">
      <c r="A41" s="69" t="s">
        <v>17</v>
      </c>
      <c r="B41" s="64">
        <v>21159000</v>
      </c>
      <c r="C41" s="65"/>
      <c r="D41" s="66">
        <f>B41*C41</f>
        <v>0</v>
      </c>
      <c r="E41" s="64"/>
      <c r="F41" s="70"/>
      <c r="G41" s="67">
        <f t="shared" si="4"/>
        <v>0</v>
      </c>
      <c r="H41" s="76" t="e">
        <f>($C$53*$G41)/$G$52</f>
        <v>#REF!</v>
      </c>
      <c r="I41" s="87" t="e">
        <f>#REF!</f>
        <v>#REF!</v>
      </c>
    </row>
    <row r="42" spans="1:9" s="31" customFormat="1" x14ac:dyDescent="0.2">
      <c r="A42" s="63" t="s">
        <v>46</v>
      </c>
      <c r="B42" s="72"/>
      <c r="C42" s="65"/>
      <c r="D42" s="73"/>
      <c r="E42" s="72"/>
      <c r="F42" s="75"/>
      <c r="G42" s="74">
        <f t="shared" si="4"/>
        <v>0</v>
      </c>
      <c r="H42" s="86" t="e">
        <f>I42*C42</f>
        <v>#REF!</v>
      </c>
      <c r="I42" s="87" t="e">
        <f>#REF!</f>
        <v>#REF!</v>
      </c>
    </row>
    <row r="43" spans="1:9" s="31" customFormat="1" x14ac:dyDescent="0.2">
      <c r="A43" s="63" t="s">
        <v>47</v>
      </c>
      <c r="B43" s="72"/>
      <c r="C43" s="65"/>
      <c r="D43" s="73"/>
      <c r="E43" s="72"/>
      <c r="F43" s="75"/>
      <c r="G43" s="74">
        <f t="shared" si="4"/>
        <v>0</v>
      </c>
      <c r="H43" s="86" t="e">
        <f>I43*C43</f>
        <v>#REF!</v>
      </c>
      <c r="I43" s="87" t="e">
        <f>#REF!</f>
        <v>#REF!</v>
      </c>
    </row>
    <row r="44" spans="1:9" s="31" customFormat="1" x14ac:dyDescent="0.2">
      <c r="A44" s="63" t="s">
        <v>48</v>
      </c>
      <c r="B44" s="72"/>
      <c r="C44" s="65"/>
      <c r="D44" s="73"/>
      <c r="E44" s="72"/>
      <c r="F44" s="75"/>
      <c r="G44" s="74">
        <f t="shared" si="4"/>
        <v>0</v>
      </c>
      <c r="H44" s="86" t="e">
        <f>I44*C44</f>
        <v>#REF!</v>
      </c>
      <c r="I44" s="87" t="e">
        <f>#REF!</f>
        <v>#REF!</v>
      </c>
    </row>
    <row r="45" spans="1:9" s="31" customFormat="1" x14ac:dyDescent="0.2">
      <c r="A45" s="63" t="s">
        <v>49</v>
      </c>
      <c r="B45" s="72"/>
      <c r="C45" s="65"/>
      <c r="D45" s="73"/>
      <c r="E45" s="72"/>
      <c r="F45" s="75"/>
      <c r="G45" s="74">
        <f t="shared" si="4"/>
        <v>0</v>
      </c>
      <c r="H45" s="86" t="e">
        <f>I45*C45</f>
        <v>#REF!</v>
      </c>
      <c r="I45" s="87" t="e">
        <f>#REF!</f>
        <v>#REF!</v>
      </c>
    </row>
    <row r="46" spans="1:9" s="31" customFormat="1" x14ac:dyDescent="0.2">
      <c r="A46" s="63" t="s">
        <v>5</v>
      </c>
      <c r="B46" s="72"/>
      <c r="C46" s="81">
        <f>SUM(C40:C45)</f>
        <v>0</v>
      </c>
      <c r="D46" s="73"/>
      <c r="E46" s="72"/>
      <c r="F46" s="75"/>
      <c r="G46" s="74"/>
      <c r="H46" s="86"/>
      <c r="I46" s="87" t="e">
        <f>#REF!</f>
        <v>#REF!</v>
      </c>
    </row>
    <row r="47" spans="1:9" x14ac:dyDescent="0.2">
      <c r="A47" s="63" t="s">
        <v>18</v>
      </c>
      <c r="B47" s="64">
        <v>24455000</v>
      </c>
      <c r="C47" s="92">
        <v>0</v>
      </c>
      <c r="D47" s="66">
        <f>B47*C47</f>
        <v>0</v>
      </c>
      <c r="E47" s="64"/>
      <c r="F47" s="78"/>
      <c r="G47" s="67">
        <f>F47*C47</f>
        <v>0</v>
      </c>
      <c r="H47" s="86" t="e">
        <f>I47*C47</f>
        <v>#REF!</v>
      </c>
      <c r="I47" s="87" t="e">
        <f>#REF!</f>
        <v>#REF!</v>
      </c>
    </row>
    <row r="48" spans="1:9" hidden="1" x14ac:dyDescent="0.2">
      <c r="A48" s="71" t="s">
        <v>19</v>
      </c>
      <c r="B48" s="64">
        <v>26188000</v>
      </c>
      <c r="C48" s="88"/>
      <c r="D48" s="66">
        <f>B48*C48</f>
        <v>0</v>
      </c>
      <c r="E48" s="64"/>
      <c r="F48" s="70"/>
      <c r="G48" s="67">
        <f>F48*C48</f>
        <v>0</v>
      </c>
      <c r="H48" s="93" t="e">
        <f>($C$53*$G48)/$G$52</f>
        <v>#REF!</v>
      </c>
      <c r="I48" s="94" t="e">
        <f>H48/C48</f>
        <v>#REF!</v>
      </c>
    </row>
    <row r="49" spans="1:11" hidden="1" x14ac:dyDescent="0.2">
      <c r="A49" s="71" t="s">
        <v>20</v>
      </c>
      <c r="B49" s="64">
        <v>28188000</v>
      </c>
      <c r="C49" s="88"/>
      <c r="D49" s="66">
        <f>B49*C49</f>
        <v>0</v>
      </c>
      <c r="E49" s="64"/>
      <c r="F49" s="70"/>
      <c r="G49" s="67">
        <f>F49*C49</f>
        <v>0</v>
      </c>
      <c r="H49" s="93" t="e">
        <f>($C$53*$G49)/$G$52</f>
        <v>#REF!</v>
      </c>
      <c r="I49" s="94" t="e">
        <f>H49/C49</f>
        <v>#REF!</v>
      </c>
    </row>
    <row r="50" spans="1:11" x14ac:dyDescent="0.2">
      <c r="A50" s="63" t="s">
        <v>5</v>
      </c>
      <c r="B50" s="76">
        <f>SUM(B40:B49)</f>
        <v>119249000</v>
      </c>
      <c r="C50" s="81">
        <f>SUM(C47:C49)</f>
        <v>0</v>
      </c>
      <c r="D50" s="78">
        <f>SUM(D40:D49)</f>
        <v>0</v>
      </c>
      <c r="E50" s="79">
        <f>AVERAGE(B40:B49)</f>
        <v>23849800</v>
      </c>
      <c r="F50" s="78"/>
      <c r="G50" s="80"/>
      <c r="H50" s="68"/>
      <c r="I50" s="95"/>
    </row>
    <row r="51" spans="1:11" x14ac:dyDescent="0.2">
      <c r="A51" s="69"/>
      <c r="B51" s="79"/>
      <c r="C51" s="90"/>
      <c r="D51" s="80"/>
      <c r="E51" s="79"/>
      <c r="F51" s="80"/>
      <c r="G51" s="80"/>
      <c r="H51" s="68"/>
      <c r="I51" s="95"/>
    </row>
    <row r="52" spans="1:11" ht="18" customHeight="1" thickBot="1" x14ac:dyDescent="0.25">
      <c r="A52" s="63" t="s">
        <v>21</v>
      </c>
      <c r="B52" s="76"/>
      <c r="C52" s="90">
        <f>SUM(C50+C46+C38+C28+C19+C11)</f>
        <v>0</v>
      </c>
      <c r="D52" s="82">
        <f>D50+D38+D28+D11</f>
        <v>0</v>
      </c>
      <c r="E52" s="80"/>
      <c r="F52" s="80"/>
      <c r="G52" s="80">
        <f>SUM(G3:G51)</f>
        <v>0</v>
      </c>
      <c r="H52" s="77" t="e">
        <f>SUM(H3+H7+H8+H9+H10+H13+H15+H16+H17+H18+H20+H24+H25+H26+H27+H30+H34+H35+H36+H37+H40+H42+H43+H44+H45+H47)</f>
        <v>#REF!</v>
      </c>
      <c r="I52" s="96"/>
    </row>
    <row r="53" spans="1:11" ht="14.25" thickTop="1" thickBot="1" x14ac:dyDescent="0.25">
      <c r="A53" s="97" t="s">
        <v>29</v>
      </c>
      <c r="B53" s="98"/>
      <c r="C53" s="99" t="e">
        <f>H52</f>
        <v>#REF!</v>
      </c>
      <c r="D53" s="100"/>
      <c r="E53" s="83"/>
      <c r="F53" s="83"/>
      <c r="G53" s="83"/>
      <c r="H53" s="100"/>
      <c r="I53" s="101"/>
    </row>
    <row r="55" spans="1:11" x14ac:dyDescent="0.2">
      <c r="C55" s="33"/>
      <c r="D55" s="33"/>
      <c r="E55" s="33"/>
      <c r="F55" s="33"/>
      <c r="G55" s="34"/>
      <c r="H55" s="34"/>
      <c r="I55" s="45"/>
    </row>
    <row r="56" spans="1:11" x14ac:dyDescent="0.2">
      <c r="C56" s="31"/>
      <c r="D56" s="31"/>
      <c r="E56" s="31"/>
      <c r="F56" s="31"/>
      <c r="I56" s="46"/>
    </row>
    <row r="57" spans="1:11" x14ac:dyDescent="0.2">
      <c r="K57" s="32"/>
    </row>
    <row r="63" spans="1:11" x14ac:dyDescent="0.2">
      <c r="I63" s="48"/>
    </row>
  </sheetData>
  <mergeCells count="1">
    <mergeCell ref="A1:E1"/>
  </mergeCells>
  <phoneticPr fontId="0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93" orientation="landscape" horizontalDpi="120" verticalDpi="144" r:id="rId1"/>
  <headerFooter alignWithMargins="0">
    <oddHeader>&amp;C&amp;A&amp;RAllegato 2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workbookViewId="0">
      <pane xSplit="1" ySplit="2" topLeftCell="B3" activePane="bottomRight" state="frozen"/>
      <selection activeCell="A30" sqref="A30:D30"/>
      <selection pane="topRight" activeCell="A30" sqref="A30:D30"/>
      <selection pane="bottomLeft" activeCell="A30" sqref="A30:D30"/>
      <selection pane="bottomRight" activeCell="O15" sqref="O15"/>
    </sheetView>
  </sheetViews>
  <sheetFormatPr defaultRowHeight="12.75" x14ac:dyDescent="0.2"/>
  <cols>
    <col min="1" max="1" width="15.7109375" customWidth="1"/>
    <col min="2" max="2" width="0.28515625" style="1" customWidth="1"/>
    <col min="3" max="3" width="13" customWidth="1"/>
    <col min="4" max="4" width="16.7109375" hidden="1" customWidth="1"/>
    <col min="5" max="5" width="14.7109375" hidden="1" customWidth="1"/>
    <col min="6" max="6" width="0.28515625" customWidth="1"/>
    <col min="7" max="7" width="8.7109375" hidden="1" customWidth="1"/>
    <col min="8" max="8" width="14.7109375" style="50" customWidth="1"/>
    <col min="9" max="9" width="11.28515625" style="47" bestFit="1" customWidth="1"/>
  </cols>
  <sheetData>
    <row r="1" spans="1:9" ht="15" x14ac:dyDescent="0.2">
      <c r="A1" s="134"/>
      <c r="B1" s="135"/>
      <c r="C1" s="135"/>
      <c r="D1" s="135"/>
      <c r="E1" s="135"/>
      <c r="F1" s="57"/>
      <c r="G1" s="58"/>
      <c r="H1" s="58"/>
      <c r="I1" s="84"/>
    </row>
    <row r="2" spans="1:9" s="2" customFormat="1" ht="32.25" customHeight="1" x14ac:dyDescent="0.2">
      <c r="A2" s="59" t="s">
        <v>22</v>
      </c>
      <c r="B2" s="60" t="s">
        <v>23</v>
      </c>
      <c r="C2" s="61" t="s">
        <v>24</v>
      </c>
      <c r="D2" s="62" t="s">
        <v>0</v>
      </c>
      <c r="E2" s="61" t="s">
        <v>25</v>
      </c>
      <c r="F2" s="61" t="s">
        <v>26</v>
      </c>
      <c r="G2" s="61"/>
      <c r="H2" s="62" t="s">
        <v>27</v>
      </c>
      <c r="I2" s="85" t="s">
        <v>28</v>
      </c>
    </row>
    <row r="3" spans="1:9" x14ac:dyDescent="0.2">
      <c r="A3" s="63" t="s">
        <v>1</v>
      </c>
      <c r="B3" s="64">
        <v>12489000</v>
      </c>
      <c r="C3" s="65"/>
      <c r="D3" s="66">
        <f>C3*B3</f>
        <v>0</v>
      </c>
      <c r="E3" s="67"/>
      <c r="F3" s="68"/>
      <c r="G3" s="67">
        <f t="shared" ref="G3:G10" si="0">F3*C3</f>
        <v>0</v>
      </c>
      <c r="H3" s="86" t="e">
        <f>I3*C3</f>
        <v>#REF!</v>
      </c>
      <c r="I3" s="87" t="e">
        <f>#REF!</f>
        <v>#REF!</v>
      </c>
    </row>
    <row r="4" spans="1:9" hidden="1" x14ac:dyDescent="0.2">
      <c r="A4" s="69" t="s">
        <v>2</v>
      </c>
      <c r="B4" s="64">
        <v>12889000</v>
      </c>
      <c r="C4" s="65"/>
      <c r="D4" s="66">
        <f>C4*B4</f>
        <v>0</v>
      </c>
      <c r="E4" s="67"/>
      <c r="F4" s="70"/>
      <c r="G4" s="67">
        <f t="shared" si="0"/>
        <v>0</v>
      </c>
      <c r="H4" s="76" t="e">
        <f>($C$53*$G4)/$G$52</f>
        <v>#REF!</v>
      </c>
      <c r="I4" s="87" t="e">
        <f>#REF!</f>
        <v>#REF!</v>
      </c>
    </row>
    <row r="5" spans="1:9" hidden="1" x14ac:dyDescent="0.2">
      <c r="A5" s="69" t="s">
        <v>3</v>
      </c>
      <c r="B5" s="64">
        <v>13392000</v>
      </c>
      <c r="C5" s="65"/>
      <c r="D5" s="66">
        <f>B5*C5</f>
        <v>0</v>
      </c>
      <c r="E5" s="67"/>
      <c r="F5" s="70"/>
      <c r="G5" s="67">
        <f t="shared" si="0"/>
        <v>0</v>
      </c>
      <c r="H5" s="76" t="e">
        <f>($C$53*$G5)/$G$52</f>
        <v>#REF!</v>
      </c>
      <c r="I5" s="87" t="e">
        <f>#REF!</f>
        <v>#REF!</v>
      </c>
    </row>
    <row r="6" spans="1:9" hidden="1" x14ac:dyDescent="0.2">
      <c r="A6" s="69" t="s">
        <v>4</v>
      </c>
      <c r="B6" s="64">
        <v>13892000</v>
      </c>
      <c r="C6" s="65"/>
      <c r="D6" s="66">
        <f>B6*C6</f>
        <v>0</v>
      </c>
      <c r="E6" s="67"/>
      <c r="F6" s="70"/>
      <c r="G6" s="67">
        <f t="shared" si="0"/>
        <v>0</v>
      </c>
      <c r="H6" s="76" t="e">
        <f>($C$53*$G6)/$G$52</f>
        <v>#REF!</v>
      </c>
      <c r="I6" s="87" t="e">
        <f>#REF!</f>
        <v>#REF!</v>
      </c>
    </row>
    <row r="7" spans="1:9" s="31" customFormat="1" x14ac:dyDescent="0.2">
      <c r="A7" s="89" t="s">
        <v>30</v>
      </c>
      <c r="B7" s="72"/>
      <c r="C7" s="65"/>
      <c r="D7" s="73"/>
      <c r="E7" s="74"/>
      <c r="F7" s="75"/>
      <c r="G7" s="74">
        <f t="shared" si="0"/>
        <v>0</v>
      </c>
      <c r="H7" s="86" t="e">
        <f>I7*C7</f>
        <v>#REF!</v>
      </c>
      <c r="I7" s="87" t="e">
        <f>#REF!</f>
        <v>#REF!</v>
      </c>
    </row>
    <row r="8" spans="1:9" s="31" customFormat="1" x14ac:dyDescent="0.2">
      <c r="A8" s="89" t="s">
        <v>39</v>
      </c>
      <c r="B8" s="72"/>
      <c r="C8" s="65"/>
      <c r="D8" s="73"/>
      <c r="E8" s="74"/>
      <c r="F8" s="75"/>
      <c r="G8" s="74">
        <f t="shared" si="0"/>
        <v>0</v>
      </c>
      <c r="H8" s="86" t="e">
        <f>I8*C8</f>
        <v>#REF!</v>
      </c>
      <c r="I8" s="87" t="e">
        <f>#REF!</f>
        <v>#REF!</v>
      </c>
    </row>
    <row r="9" spans="1:9" s="31" customFormat="1" x14ac:dyDescent="0.2">
      <c r="A9" s="89" t="s">
        <v>31</v>
      </c>
      <c r="B9" s="72"/>
      <c r="C9" s="65"/>
      <c r="D9" s="73"/>
      <c r="E9" s="74"/>
      <c r="F9" s="75"/>
      <c r="G9" s="74">
        <f t="shared" si="0"/>
        <v>0</v>
      </c>
      <c r="H9" s="86" t="e">
        <f>I9*C9</f>
        <v>#REF!</v>
      </c>
      <c r="I9" s="87" t="e">
        <f>#REF!</f>
        <v>#REF!</v>
      </c>
    </row>
    <row r="10" spans="1:9" s="31" customFormat="1" x14ac:dyDescent="0.2">
      <c r="A10" s="89" t="s">
        <v>32</v>
      </c>
      <c r="B10" s="72"/>
      <c r="C10" s="65"/>
      <c r="D10" s="73"/>
      <c r="E10" s="74"/>
      <c r="F10" s="75"/>
      <c r="G10" s="74">
        <f t="shared" si="0"/>
        <v>0</v>
      </c>
      <c r="H10" s="86" t="e">
        <f>I10*C10</f>
        <v>#REF!</v>
      </c>
      <c r="I10" s="87" t="e">
        <f>#REF!</f>
        <v>#REF!</v>
      </c>
    </row>
    <row r="11" spans="1:9" ht="12" customHeight="1" x14ac:dyDescent="0.2">
      <c r="A11" s="63" t="s">
        <v>5</v>
      </c>
      <c r="B11" s="76">
        <f>SUM(B3:B6)</f>
        <v>52662000</v>
      </c>
      <c r="C11" s="81">
        <f>SUM(C3:C10)</f>
        <v>0</v>
      </c>
      <c r="D11" s="78">
        <f>SUM(D3:D6)</f>
        <v>0</v>
      </c>
      <c r="E11" s="79">
        <f>AVERAGE(B3:B6)</f>
        <v>13165500</v>
      </c>
      <c r="F11" s="68"/>
      <c r="G11" s="80"/>
      <c r="H11" s="76"/>
      <c r="I11" s="87" t="e">
        <f>#REF!</f>
        <v>#REF!</v>
      </c>
    </row>
    <row r="12" spans="1:9" hidden="1" x14ac:dyDescent="0.2">
      <c r="A12" s="69"/>
      <c r="B12" s="79"/>
      <c r="C12" s="90"/>
      <c r="D12" s="80"/>
      <c r="E12" s="79"/>
      <c r="F12" s="80"/>
      <c r="G12" s="80"/>
      <c r="H12" s="76"/>
      <c r="I12" s="87" t="e">
        <f>#REF!</f>
        <v>#REF!</v>
      </c>
    </row>
    <row r="13" spans="1:9" x14ac:dyDescent="0.2">
      <c r="A13" s="63" t="s">
        <v>6</v>
      </c>
      <c r="B13" s="64">
        <v>13741000</v>
      </c>
      <c r="C13" s="65"/>
      <c r="D13" s="66">
        <f>B13*C13</f>
        <v>0</v>
      </c>
      <c r="E13" s="64"/>
      <c r="F13" s="78"/>
      <c r="G13" s="67">
        <f t="shared" ref="G13:G18" si="1">F13*C13</f>
        <v>0</v>
      </c>
      <c r="H13" s="86" t="e">
        <f>I13*C13</f>
        <v>#REF!</v>
      </c>
      <c r="I13" s="87" t="e">
        <f>#REF!</f>
        <v>#REF!</v>
      </c>
    </row>
    <row r="14" spans="1:9" hidden="1" x14ac:dyDescent="0.2">
      <c r="A14" s="69" t="s">
        <v>7</v>
      </c>
      <c r="B14" s="64">
        <v>14277000</v>
      </c>
      <c r="C14" s="65"/>
      <c r="D14" s="66">
        <f>B14*C14</f>
        <v>0</v>
      </c>
      <c r="E14" s="64"/>
      <c r="F14" s="78"/>
      <c r="G14" s="67">
        <f t="shared" si="1"/>
        <v>0</v>
      </c>
      <c r="H14" s="76" t="e">
        <f>($C$53*$G14)/$G$52</f>
        <v>#REF!</v>
      </c>
      <c r="I14" s="87" t="e">
        <f>#REF!</f>
        <v>#REF!</v>
      </c>
    </row>
    <row r="15" spans="1:9" s="31" customFormat="1" x14ac:dyDescent="0.2">
      <c r="A15" s="63" t="s">
        <v>33</v>
      </c>
      <c r="B15" s="72"/>
      <c r="C15" s="65"/>
      <c r="D15" s="73"/>
      <c r="E15" s="72"/>
      <c r="F15" s="75"/>
      <c r="G15" s="74">
        <f t="shared" si="1"/>
        <v>0</v>
      </c>
      <c r="H15" s="86" t="e">
        <f>I15*C15</f>
        <v>#REF!</v>
      </c>
      <c r="I15" s="87" t="e">
        <f>#REF!</f>
        <v>#REF!</v>
      </c>
    </row>
    <row r="16" spans="1:9" s="31" customFormat="1" x14ac:dyDescent="0.2">
      <c r="A16" s="63" t="s">
        <v>40</v>
      </c>
      <c r="B16" s="72"/>
      <c r="C16" s="65"/>
      <c r="D16" s="73"/>
      <c r="E16" s="72"/>
      <c r="F16" s="75"/>
      <c r="G16" s="74">
        <f t="shared" si="1"/>
        <v>0</v>
      </c>
      <c r="H16" s="86" t="e">
        <f>I16*C16</f>
        <v>#REF!</v>
      </c>
      <c r="I16" s="87" t="e">
        <f>#REF!</f>
        <v>#REF!</v>
      </c>
    </row>
    <row r="17" spans="1:9" s="31" customFormat="1" x14ac:dyDescent="0.2">
      <c r="A17" s="63" t="s">
        <v>34</v>
      </c>
      <c r="B17" s="72"/>
      <c r="C17" s="65"/>
      <c r="D17" s="73"/>
      <c r="E17" s="72"/>
      <c r="F17" s="75"/>
      <c r="G17" s="74">
        <f t="shared" si="1"/>
        <v>0</v>
      </c>
      <c r="H17" s="86" t="e">
        <f>I17*C17</f>
        <v>#REF!</v>
      </c>
      <c r="I17" s="87" t="e">
        <f>#REF!</f>
        <v>#REF!</v>
      </c>
    </row>
    <row r="18" spans="1:9" s="31" customFormat="1" x14ac:dyDescent="0.2">
      <c r="A18" s="63" t="s">
        <v>35</v>
      </c>
      <c r="B18" s="72"/>
      <c r="C18" s="65"/>
      <c r="D18" s="73"/>
      <c r="E18" s="72"/>
      <c r="F18" s="75"/>
      <c r="G18" s="74">
        <f t="shared" si="1"/>
        <v>0</v>
      </c>
      <c r="H18" s="86" t="e">
        <f>I18*C18</f>
        <v>#REF!</v>
      </c>
      <c r="I18" s="87" t="e">
        <f>#REF!</f>
        <v>#REF!</v>
      </c>
    </row>
    <row r="19" spans="1:9" s="31" customFormat="1" x14ac:dyDescent="0.2">
      <c r="A19" s="63" t="s">
        <v>5</v>
      </c>
      <c r="B19" s="72"/>
      <c r="C19" s="81">
        <f>SUM(C13:C18)</f>
        <v>0</v>
      </c>
      <c r="D19" s="73"/>
      <c r="E19" s="72"/>
      <c r="F19" s="75"/>
      <c r="G19" s="74"/>
      <c r="H19" s="86"/>
      <c r="I19" s="87" t="e">
        <f>#REF!</f>
        <v>#REF!</v>
      </c>
    </row>
    <row r="20" spans="1:9" x14ac:dyDescent="0.2">
      <c r="A20" s="63" t="s">
        <v>8</v>
      </c>
      <c r="B20" s="64">
        <v>15285000</v>
      </c>
      <c r="C20" s="65"/>
      <c r="D20" s="66">
        <f>B20*C20</f>
        <v>0</v>
      </c>
      <c r="E20" s="64"/>
      <c r="F20" s="78"/>
      <c r="G20" s="67">
        <f t="shared" ref="G20:G27" si="2">F20*C20</f>
        <v>0</v>
      </c>
      <c r="H20" s="86" t="e">
        <f>I20*C20</f>
        <v>#REF!</v>
      </c>
      <c r="I20" s="87" t="e">
        <f>#REF!</f>
        <v>#REF!</v>
      </c>
    </row>
    <row r="21" spans="1:9" hidden="1" x14ac:dyDescent="0.2">
      <c r="A21" s="69" t="s">
        <v>9</v>
      </c>
      <c r="B21" s="64">
        <v>15729000</v>
      </c>
      <c r="C21" s="65"/>
      <c r="D21" s="66">
        <f>B21*C21</f>
        <v>0</v>
      </c>
      <c r="E21" s="64"/>
      <c r="F21" s="78"/>
      <c r="G21" s="67">
        <f t="shared" si="2"/>
        <v>0</v>
      </c>
      <c r="H21" s="76" t="e">
        <f>($C$53*$G21)/$G$52</f>
        <v>#REF!</v>
      </c>
      <c r="I21" s="87" t="e">
        <f>#REF!</f>
        <v>#REF!</v>
      </c>
    </row>
    <row r="22" spans="1:9" hidden="1" x14ac:dyDescent="0.2">
      <c r="A22" s="69" t="s">
        <v>10</v>
      </c>
      <c r="B22" s="64">
        <v>16276000</v>
      </c>
      <c r="C22" s="65"/>
      <c r="D22" s="66">
        <f>B22*C22</f>
        <v>0</v>
      </c>
      <c r="E22" s="64"/>
      <c r="F22" s="78"/>
      <c r="G22" s="67">
        <f t="shared" si="2"/>
        <v>0</v>
      </c>
      <c r="H22" s="76" t="e">
        <f>($C$53*$G22)/$G$52</f>
        <v>#REF!</v>
      </c>
      <c r="I22" s="87" t="e">
        <f>#REF!</f>
        <v>#REF!</v>
      </c>
    </row>
    <row r="23" spans="1:9" hidden="1" x14ac:dyDescent="0.2">
      <c r="A23" s="69" t="s">
        <v>11</v>
      </c>
      <c r="B23" s="64">
        <v>16876000</v>
      </c>
      <c r="C23" s="65"/>
      <c r="D23" s="66">
        <f>B23*C23</f>
        <v>0</v>
      </c>
      <c r="E23" s="64"/>
      <c r="F23" s="78"/>
      <c r="G23" s="67">
        <f t="shared" si="2"/>
        <v>0</v>
      </c>
      <c r="H23" s="76" t="e">
        <f>($C$53*$G23)/$G$52</f>
        <v>#REF!</v>
      </c>
      <c r="I23" s="87" t="e">
        <f>#REF!</f>
        <v>#REF!</v>
      </c>
    </row>
    <row r="24" spans="1:9" s="31" customFormat="1" x14ac:dyDescent="0.2">
      <c r="A24" s="63" t="s">
        <v>36</v>
      </c>
      <c r="B24" s="72"/>
      <c r="C24" s="65"/>
      <c r="D24" s="73"/>
      <c r="E24" s="72"/>
      <c r="F24" s="75"/>
      <c r="G24" s="74">
        <f t="shared" si="2"/>
        <v>0</v>
      </c>
      <c r="H24" s="91" t="e">
        <f>I24*C24</f>
        <v>#REF!</v>
      </c>
      <c r="I24" s="87" t="e">
        <f>#REF!</f>
        <v>#REF!</v>
      </c>
    </row>
    <row r="25" spans="1:9" s="31" customFormat="1" x14ac:dyDescent="0.2">
      <c r="A25" s="63" t="s">
        <v>41</v>
      </c>
      <c r="B25" s="72"/>
      <c r="C25" s="65"/>
      <c r="D25" s="73"/>
      <c r="E25" s="72"/>
      <c r="F25" s="75"/>
      <c r="G25" s="74">
        <f t="shared" si="2"/>
        <v>0</v>
      </c>
      <c r="H25" s="86" t="e">
        <f>I25*C25</f>
        <v>#REF!</v>
      </c>
      <c r="I25" s="87" t="e">
        <f>#REF!</f>
        <v>#REF!</v>
      </c>
    </row>
    <row r="26" spans="1:9" s="31" customFormat="1" x14ac:dyDescent="0.2">
      <c r="A26" s="63" t="s">
        <v>37</v>
      </c>
      <c r="B26" s="72"/>
      <c r="C26" s="65"/>
      <c r="D26" s="73"/>
      <c r="E26" s="72"/>
      <c r="F26" s="75"/>
      <c r="G26" s="74">
        <f t="shared" si="2"/>
        <v>0</v>
      </c>
      <c r="H26" s="86" t="e">
        <f>I26*C26</f>
        <v>#REF!</v>
      </c>
      <c r="I26" s="87" t="e">
        <f>#REF!</f>
        <v>#REF!</v>
      </c>
    </row>
    <row r="27" spans="1:9" s="31" customFormat="1" x14ac:dyDescent="0.2">
      <c r="A27" s="63" t="s">
        <v>38</v>
      </c>
      <c r="B27" s="72"/>
      <c r="C27" s="65"/>
      <c r="D27" s="73"/>
      <c r="E27" s="72"/>
      <c r="F27" s="75"/>
      <c r="G27" s="74">
        <f t="shared" si="2"/>
        <v>0</v>
      </c>
      <c r="H27" s="86" t="e">
        <f>I27*C27</f>
        <v>#REF!</v>
      </c>
      <c r="I27" s="87" t="e">
        <f>#REF!</f>
        <v>#REF!</v>
      </c>
    </row>
    <row r="28" spans="1:9" ht="10.5" customHeight="1" x14ac:dyDescent="0.2">
      <c r="A28" s="63" t="s">
        <v>5</v>
      </c>
      <c r="B28" s="76">
        <f>SUM(B13:B23)</f>
        <v>92184000</v>
      </c>
      <c r="C28" s="81">
        <f>SUM(C20:C27)</f>
        <v>0</v>
      </c>
      <c r="D28" s="78">
        <f>SUM(D13:D23)</f>
        <v>0</v>
      </c>
      <c r="E28" s="79">
        <f>AVERAGE(B13:B23)</f>
        <v>15364000</v>
      </c>
      <c r="F28" s="78"/>
      <c r="G28" s="80"/>
      <c r="H28" s="76"/>
      <c r="I28" s="87" t="e">
        <f>#REF!</f>
        <v>#REF!</v>
      </c>
    </row>
    <row r="29" spans="1:9" hidden="1" x14ac:dyDescent="0.2">
      <c r="A29" s="69"/>
      <c r="B29" s="79"/>
      <c r="C29" s="90"/>
      <c r="D29" s="80"/>
      <c r="E29" s="79"/>
      <c r="F29" s="70"/>
      <c r="G29" s="80"/>
      <c r="H29" s="76"/>
      <c r="I29" s="87" t="e">
        <f>#REF!</f>
        <v>#REF!</v>
      </c>
    </row>
    <row r="30" spans="1:9" x14ac:dyDescent="0.2">
      <c r="A30" s="63" t="s">
        <v>12</v>
      </c>
      <c r="B30" s="64">
        <v>16695000</v>
      </c>
      <c r="C30" s="65"/>
      <c r="D30" s="66">
        <f>B30*C30</f>
        <v>0</v>
      </c>
      <c r="E30" s="64"/>
      <c r="F30" s="78"/>
      <c r="G30" s="67">
        <f t="shared" ref="G30:G37" si="3">F30*C30</f>
        <v>0</v>
      </c>
      <c r="H30" s="91" t="e">
        <f>I30*C30</f>
        <v>#REF!</v>
      </c>
      <c r="I30" s="87" t="e">
        <f>#REF!</f>
        <v>#REF!</v>
      </c>
    </row>
    <row r="31" spans="1:9" ht="0.75" customHeight="1" x14ac:dyDescent="0.2">
      <c r="A31" s="69" t="s">
        <v>13</v>
      </c>
      <c r="B31" s="64">
        <v>17495000</v>
      </c>
      <c r="C31" s="65"/>
      <c r="D31" s="66">
        <f>B31*C31</f>
        <v>0</v>
      </c>
      <c r="E31" s="64"/>
      <c r="F31" s="70"/>
      <c r="G31" s="67">
        <f t="shared" si="3"/>
        <v>0</v>
      </c>
      <c r="H31" s="76" t="e">
        <f>($C$53*$G31)/$G$52</f>
        <v>#REF!</v>
      </c>
      <c r="I31" s="87" t="e">
        <f>#REF!</f>
        <v>#REF!</v>
      </c>
    </row>
    <row r="32" spans="1:9" hidden="1" x14ac:dyDescent="0.2">
      <c r="A32" s="69" t="s">
        <v>14</v>
      </c>
      <c r="B32" s="64">
        <v>18324000</v>
      </c>
      <c r="C32" s="65"/>
      <c r="D32" s="66">
        <f>B32*C32</f>
        <v>0</v>
      </c>
      <c r="E32" s="64"/>
      <c r="F32" s="70"/>
      <c r="G32" s="67">
        <f t="shared" si="3"/>
        <v>0</v>
      </c>
      <c r="H32" s="76" t="e">
        <f>($C$53*$G32)/$G$52</f>
        <v>#REF!</v>
      </c>
      <c r="I32" s="87" t="e">
        <f>#REF!</f>
        <v>#REF!</v>
      </c>
    </row>
    <row r="33" spans="1:9" hidden="1" x14ac:dyDescent="0.2">
      <c r="A33" s="69" t="s">
        <v>15</v>
      </c>
      <c r="B33" s="64">
        <v>19424000</v>
      </c>
      <c r="C33" s="65"/>
      <c r="D33" s="66">
        <f>B33*C33</f>
        <v>0</v>
      </c>
      <c r="E33" s="64"/>
      <c r="F33" s="70"/>
      <c r="G33" s="67">
        <f t="shared" si="3"/>
        <v>0</v>
      </c>
      <c r="H33" s="76" t="e">
        <f>($C$53*$G33)/$G$52</f>
        <v>#REF!</v>
      </c>
      <c r="I33" s="87" t="e">
        <f>#REF!</f>
        <v>#REF!</v>
      </c>
    </row>
    <row r="34" spans="1:9" s="31" customFormat="1" x14ac:dyDescent="0.2">
      <c r="A34" s="63" t="s">
        <v>42</v>
      </c>
      <c r="B34" s="72"/>
      <c r="C34" s="65"/>
      <c r="D34" s="73"/>
      <c r="E34" s="72"/>
      <c r="F34" s="75"/>
      <c r="G34" s="74">
        <f t="shared" si="3"/>
        <v>0</v>
      </c>
      <c r="H34" s="86" t="e">
        <f>I34*C34</f>
        <v>#REF!</v>
      </c>
      <c r="I34" s="87" t="e">
        <f>#REF!</f>
        <v>#REF!</v>
      </c>
    </row>
    <row r="35" spans="1:9" s="31" customFormat="1" x14ac:dyDescent="0.2">
      <c r="A35" s="63" t="s">
        <v>43</v>
      </c>
      <c r="B35" s="72"/>
      <c r="C35" s="65"/>
      <c r="D35" s="73"/>
      <c r="E35" s="72"/>
      <c r="F35" s="75"/>
      <c r="G35" s="74">
        <f t="shared" si="3"/>
        <v>0</v>
      </c>
      <c r="H35" s="86" t="e">
        <f>I35*C35</f>
        <v>#REF!</v>
      </c>
      <c r="I35" s="87" t="e">
        <f>#REF!</f>
        <v>#REF!</v>
      </c>
    </row>
    <row r="36" spans="1:9" s="31" customFormat="1" x14ac:dyDescent="0.2">
      <c r="A36" s="63" t="s">
        <v>44</v>
      </c>
      <c r="B36" s="72"/>
      <c r="C36" s="65"/>
      <c r="D36" s="73"/>
      <c r="E36" s="72"/>
      <c r="F36" s="75"/>
      <c r="G36" s="74">
        <f t="shared" si="3"/>
        <v>0</v>
      </c>
      <c r="H36" s="86" t="e">
        <f>I36*C36</f>
        <v>#REF!</v>
      </c>
      <c r="I36" s="87" t="e">
        <f>#REF!</f>
        <v>#REF!</v>
      </c>
    </row>
    <row r="37" spans="1:9" s="31" customFormat="1" x14ac:dyDescent="0.2">
      <c r="A37" s="63" t="s">
        <v>45</v>
      </c>
      <c r="B37" s="72"/>
      <c r="C37" s="65"/>
      <c r="D37" s="73"/>
      <c r="E37" s="72"/>
      <c r="F37" s="75"/>
      <c r="G37" s="74">
        <f t="shared" si="3"/>
        <v>0</v>
      </c>
      <c r="H37" s="86" t="e">
        <f>I37*C37</f>
        <v>#REF!</v>
      </c>
      <c r="I37" s="87" t="e">
        <f>#REF!</f>
        <v>#REF!</v>
      </c>
    </row>
    <row r="38" spans="1:9" x14ac:dyDescent="0.2">
      <c r="A38" s="63" t="s">
        <v>5</v>
      </c>
      <c r="B38" s="76">
        <f>SUM(B30:B33)</f>
        <v>71938000</v>
      </c>
      <c r="C38" s="81">
        <f>SUM(C30:C37)</f>
        <v>0</v>
      </c>
      <c r="D38" s="78">
        <f>SUM(D30:D33)</f>
        <v>0</v>
      </c>
      <c r="E38" s="79">
        <f>AVERAGE(B30:B33)</f>
        <v>17984500</v>
      </c>
      <c r="F38" s="78"/>
      <c r="G38" s="80"/>
      <c r="H38" s="76"/>
      <c r="I38" s="87" t="e">
        <f>#REF!</f>
        <v>#REF!</v>
      </c>
    </row>
    <row r="39" spans="1:9" hidden="1" x14ac:dyDescent="0.2">
      <c r="A39" s="69"/>
      <c r="B39" s="79"/>
      <c r="C39" s="90"/>
      <c r="D39" s="80"/>
      <c r="E39" s="79"/>
      <c r="F39" s="70"/>
      <c r="G39" s="80"/>
      <c r="H39" s="76"/>
      <c r="I39" s="87" t="e">
        <f>#REF!</f>
        <v>#REF!</v>
      </c>
    </row>
    <row r="40" spans="1:9" x14ac:dyDescent="0.2">
      <c r="A40" s="63" t="s">
        <v>16</v>
      </c>
      <c r="B40" s="64">
        <v>19259000</v>
      </c>
      <c r="C40" s="65"/>
      <c r="D40" s="66">
        <f>B40*C40</f>
        <v>0</v>
      </c>
      <c r="E40" s="64"/>
      <c r="F40" s="78"/>
      <c r="G40" s="67">
        <f t="shared" ref="G40:G45" si="4">F40*C40</f>
        <v>0</v>
      </c>
      <c r="H40" s="86" t="e">
        <f>I40*C40</f>
        <v>#REF!</v>
      </c>
      <c r="I40" s="87" t="e">
        <f>#REF!</f>
        <v>#REF!</v>
      </c>
    </row>
    <row r="41" spans="1:9" hidden="1" x14ac:dyDescent="0.2">
      <c r="A41" s="69" t="s">
        <v>17</v>
      </c>
      <c r="B41" s="64">
        <v>21159000</v>
      </c>
      <c r="C41" s="65"/>
      <c r="D41" s="66">
        <f>B41*C41</f>
        <v>0</v>
      </c>
      <c r="E41" s="64"/>
      <c r="F41" s="70"/>
      <c r="G41" s="67">
        <f t="shared" si="4"/>
        <v>0</v>
      </c>
      <c r="H41" s="76" t="e">
        <f>($C$53*$G41)/$G$52</f>
        <v>#REF!</v>
      </c>
      <c r="I41" s="87" t="e">
        <f>#REF!</f>
        <v>#REF!</v>
      </c>
    </row>
    <row r="42" spans="1:9" s="31" customFormat="1" x14ac:dyDescent="0.2">
      <c r="A42" s="63" t="s">
        <v>46</v>
      </c>
      <c r="B42" s="72"/>
      <c r="C42" s="65"/>
      <c r="D42" s="73"/>
      <c r="E42" s="72"/>
      <c r="F42" s="75"/>
      <c r="G42" s="74">
        <f t="shared" si="4"/>
        <v>0</v>
      </c>
      <c r="H42" s="86" t="e">
        <f>I42*C42</f>
        <v>#REF!</v>
      </c>
      <c r="I42" s="87" t="e">
        <f>#REF!</f>
        <v>#REF!</v>
      </c>
    </row>
    <row r="43" spans="1:9" s="31" customFormat="1" x14ac:dyDescent="0.2">
      <c r="A43" s="63" t="s">
        <v>47</v>
      </c>
      <c r="B43" s="72"/>
      <c r="C43" s="65"/>
      <c r="D43" s="73"/>
      <c r="E43" s="72"/>
      <c r="F43" s="75"/>
      <c r="G43" s="74">
        <f t="shared" si="4"/>
        <v>0</v>
      </c>
      <c r="H43" s="86" t="e">
        <f>I43*C43</f>
        <v>#REF!</v>
      </c>
      <c r="I43" s="87" t="e">
        <f>#REF!</f>
        <v>#REF!</v>
      </c>
    </row>
    <row r="44" spans="1:9" s="31" customFormat="1" x14ac:dyDescent="0.2">
      <c r="A44" s="63" t="s">
        <v>48</v>
      </c>
      <c r="B44" s="72"/>
      <c r="C44" s="65"/>
      <c r="D44" s="73"/>
      <c r="E44" s="72"/>
      <c r="F44" s="75"/>
      <c r="G44" s="74">
        <f t="shared" si="4"/>
        <v>0</v>
      </c>
      <c r="H44" s="86" t="e">
        <f>I44*C44</f>
        <v>#REF!</v>
      </c>
      <c r="I44" s="87" t="e">
        <f>#REF!</f>
        <v>#REF!</v>
      </c>
    </row>
    <row r="45" spans="1:9" s="31" customFormat="1" x14ac:dyDescent="0.2">
      <c r="A45" s="63" t="s">
        <v>49</v>
      </c>
      <c r="B45" s="72"/>
      <c r="C45" s="65"/>
      <c r="D45" s="73"/>
      <c r="E45" s="72"/>
      <c r="F45" s="75"/>
      <c r="G45" s="74">
        <f t="shared" si="4"/>
        <v>0</v>
      </c>
      <c r="H45" s="86" t="e">
        <f>I45*C45</f>
        <v>#REF!</v>
      </c>
      <c r="I45" s="87" t="e">
        <f>#REF!</f>
        <v>#REF!</v>
      </c>
    </row>
    <row r="46" spans="1:9" s="31" customFormat="1" x14ac:dyDescent="0.2">
      <c r="A46" s="63" t="s">
        <v>5</v>
      </c>
      <c r="B46" s="72"/>
      <c r="C46" s="81">
        <f>SUM(C40:C45)</f>
        <v>0</v>
      </c>
      <c r="D46" s="73"/>
      <c r="E46" s="72"/>
      <c r="F46" s="75"/>
      <c r="G46" s="74"/>
      <c r="H46" s="86"/>
      <c r="I46" s="87" t="e">
        <f>#REF!</f>
        <v>#REF!</v>
      </c>
    </row>
    <row r="47" spans="1:9" x14ac:dyDescent="0.2">
      <c r="A47" s="63" t="s">
        <v>18</v>
      </c>
      <c r="B47" s="64">
        <v>24455000</v>
      </c>
      <c r="C47" s="92">
        <v>0</v>
      </c>
      <c r="D47" s="66">
        <f>B47*C47</f>
        <v>0</v>
      </c>
      <c r="E47" s="64"/>
      <c r="F47" s="78"/>
      <c r="G47" s="67">
        <f>F47*C47</f>
        <v>0</v>
      </c>
      <c r="H47" s="86" t="e">
        <f>I47*C47</f>
        <v>#REF!</v>
      </c>
      <c r="I47" s="87" t="e">
        <f>#REF!</f>
        <v>#REF!</v>
      </c>
    </row>
    <row r="48" spans="1:9" hidden="1" x14ac:dyDescent="0.2">
      <c r="A48" s="71" t="s">
        <v>19</v>
      </c>
      <c r="B48" s="64">
        <v>26188000</v>
      </c>
      <c r="C48" s="88"/>
      <c r="D48" s="66">
        <f>B48*C48</f>
        <v>0</v>
      </c>
      <c r="E48" s="64"/>
      <c r="F48" s="70"/>
      <c r="G48" s="67">
        <f>F48*C48</f>
        <v>0</v>
      </c>
      <c r="H48" s="93" t="e">
        <f>($C$53*$G48)/$G$52</f>
        <v>#REF!</v>
      </c>
      <c r="I48" s="94" t="e">
        <f>H48/C48</f>
        <v>#REF!</v>
      </c>
    </row>
    <row r="49" spans="1:11" hidden="1" x14ac:dyDescent="0.2">
      <c r="A49" s="71" t="s">
        <v>20</v>
      </c>
      <c r="B49" s="64">
        <v>28188000</v>
      </c>
      <c r="C49" s="88"/>
      <c r="D49" s="66">
        <f>B49*C49</f>
        <v>0</v>
      </c>
      <c r="E49" s="64"/>
      <c r="F49" s="70"/>
      <c r="G49" s="67">
        <f>F49*C49</f>
        <v>0</v>
      </c>
      <c r="H49" s="93" t="e">
        <f>($C$53*$G49)/$G$52</f>
        <v>#REF!</v>
      </c>
      <c r="I49" s="94" t="e">
        <f>H49/C49</f>
        <v>#REF!</v>
      </c>
    </row>
    <row r="50" spans="1:11" x14ac:dyDescent="0.2">
      <c r="A50" s="63" t="s">
        <v>5</v>
      </c>
      <c r="B50" s="76">
        <f>SUM(B40:B49)</f>
        <v>119249000</v>
      </c>
      <c r="C50" s="81">
        <f>SUM(C47:C49)</f>
        <v>0</v>
      </c>
      <c r="D50" s="78">
        <f>SUM(D40:D49)</f>
        <v>0</v>
      </c>
      <c r="E50" s="79">
        <f>AVERAGE(B40:B49)</f>
        <v>23849800</v>
      </c>
      <c r="F50" s="78"/>
      <c r="G50" s="80"/>
      <c r="H50" s="68"/>
      <c r="I50" s="95"/>
    </row>
    <row r="51" spans="1:11" x14ac:dyDescent="0.2">
      <c r="A51" s="69"/>
      <c r="B51" s="79"/>
      <c r="C51" s="90"/>
      <c r="D51" s="80"/>
      <c r="E51" s="79"/>
      <c r="F51" s="80"/>
      <c r="G51" s="80"/>
      <c r="H51" s="68"/>
      <c r="I51" s="95"/>
    </row>
    <row r="52" spans="1:11" ht="18" customHeight="1" thickBot="1" x14ac:dyDescent="0.25">
      <c r="A52" s="63" t="s">
        <v>21</v>
      </c>
      <c r="B52" s="76"/>
      <c r="C52" s="90">
        <f>SUM(C50+C46+C38+C28+C19+C11)</f>
        <v>0</v>
      </c>
      <c r="D52" s="82">
        <f>D50+D38+D28+D11</f>
        <v>0</v>
      </c>
      <c r="E52" s="80"/>
      <c r="F52" s="80"/>
      <c r="G52" s="80">
        <f>SUM(G3:G51)</f>
        <v>0</v>
      </c>
      <c r="H52" s="77" t="e">
        <f>SUM(H3+H7+H8+H9+H10+H13+H15+H16+H17+H18+H20+H24+H25+H26+H27+H30+H34+H35+H36+H37+H40+H42+H43+H44+H45+H47)</f>
        <v>#REF!</v>
      </c>
      <c r="I52" s="96"/>
    </row>
    <row r="53" spans="1:11" ht="14.25" thickTop="1" thickBot="1" x14ac:dyDescent="0.25">
      <c r="A53" s="97" t="s">
        <v>29</v>
      </c>
      <c r="B53" s="98"/>
      <c r="C53" s="99" t="e">
        <f>H52</f>
        <v>#REF!</v>
      </c>
      <c r="D53" s="100"/>
      <c r="E53" s="83"/>
      <c r="F53" s="83"/>
      <c r="G53" s="83"/>
      <c r="H53" s="100"/>
      <c r="I53" s="101"/>
    </row>
    <row r="55" spans="1:11" x14ac:dyDescent="0.2">
      <c r="C55" s="33"/>
      <c r="D55" s="33"/>
      <c r="E55" s="33"/>
      <c r="F55" s="33"/>
      <c r="G55" s="34"/>
      <c r="H55" s="34"/>
      <c r="I55" s="45"/>
    </row>
    <row r="56" spans="1:11" x14ac:dyDescent="0.2">
      <c r="C56" s="31"/>
      <c r="D56" s="31"/>
      <c r="E56" s="31"/>
      <c r="F56" s="31"/>
      <c r="I56" s="46"/>
    </row>
    <row r="57" spans="1:11" x14ac:dyDescent="0.2">
      <c r="K57" s="32"/>
    </row>
    <row r="63" spans="1:11" x14ac:dyDescent="0.2">
      <c r="I63" s="48"/>
    </row>
  </sheetData>
  <mergeCells count="1">
    <mergeCell ref="A1:E1"/>
  </mergeCells>
  <phoneticPr fontId="0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93" orientation="landscape" horizontalDpi="120" verticalDpi="144" r:id="rId1"/>
  <headerFooter alignWithMargins="0">
    <oddHeader>&amp;C&amp;A&amp;RAllegato 2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workbookViewId="0">
      <pane xSplit="1" ySplit="2" topLeftCell="B3" activePane="bottomRight" state="frozen"/>
      <selection activeCell="A30" sqref="A30:D30"/>
      <selection pane="topRight" activeCell="A30" sqref="A30:D30"/>
      <selection pane="bottomLeft" activeCell="A30" sqref="A30:D30"/>
      <selection pane="bottomRight" activeCell="J28" sqref="J28"/>
    </sheetView>
  </sheetViews>
  <sheetFormatPr defaultRowHeight="12.75" x14ac:dyDescent="0.2"/>
  <cols>
    <col min="1" max="1" width="15.7109375" customWidth="1"/>
    <col min="2" max="2" width="0.28515625" style="1" customWidth="1"/>
    <col min="3" max="3" width="13" customWidth="1"/>
    <col min="4" max="4" width="16.7109375" hidden="1" customWidth="1"/>
    <col min="5" max="5" width="14.7109375" hidden="1" customWidth="1"/>
    <col min="6" max="6" width="0.28515625" customWidth="1"/>
    <col min="7" max="7" width="8.7109375" hidden="1" customWidth="1"/>
    <col min="8" max="8" width="14.7109375" style="50" customWidth="1"/>
    <col min="9" max="9" width="11.28515625" style="47" bestFit="1" customWidth="1"/>
  </cols>
  <sheetData>
    <row r="1" spans="1:9" ht="15" x14ac:dyDescent="0.2">
      <c r="A1" s="134"/>
      <c r="B1" s="135"/>
      <c r="C1" s="135"/>
      <c r="D1" s="135"/>
      <c r="E1" s="135"/>
      <c r="F1" s="57"/>
      <c r="G1" s="58"/>
      <c r="H1" s="58"/>
      <c r="I1" s="84"/>
    </row>
    <row r="2" spans="1:9" s="2" customFormat="1" ht="32.25" customHeight="1" x14ac:dyDescent="0.2">
      <c r="A2" s="59" t="s">
        <v>22</v>
      </c>
      <c r="B2" s="60" t="s">
        <v>23</v>
      </c>
      <c r="C2" s="61" t="s">
        <v>24</v>
      </c>
      <c r="D2" s="62" t="s">
        <v>0</v>
      </c>
      <c r="E2" s="61" t="s">
        <v>25</v>
      </c>
      <c r="F2" s="61" t="s">
        <v>26</v>
      </c>
      <c r="G2" s="61"/>
      <c r="H2" s="62" t="s">
        <v>27</v>
      </c>
      <c r="I2" s="85" t="s">
        <v>28</v>
      </c>
    </row>
    <row r="3" spans="1:9" x14ac:dyDescent="0.2">
      <c r="A3" s="63" t="s">
        <v>1</v>
      </c>
      <c r="B3" s="64">
        <v>12489000</v>
      </c>
      <c r="C3" s="65"/>
      <c r="D3" s="66">
        <f>C3*B3</f>
        <v>0</v>
      </c>
      <c r="E3" s="67"/>
      <c r="F3" s="68"/>
      <c r="G3" s="67">
        <f t="shared" ref="G3:G10" si="0">F3*C3</f>
        <v>0</v>
      </c>
      <c r="H3" s="86" t="e">
        <f>I3*C3</f>
        <v>#REF!</v>
      </c>
      <c r="I3" s="87" t="e">
        <f>#REF!</f>
        <v>#REF!</v>
      </c>
    </row>
    <row r="4" spans="1:9" hidden="1" x14ac:dyDescent="0.2">
      <c r="A4" s="69" t="s">
        <v>2</v>
      </c>
      <c r="B4" s="64">
        <v>12889000</v>
      </c>
      <c r="C4" s="88"/>
      <c r="D4" s="66">
        <f>C4*B4</f>
        <v>0</v>
      </c>
      <c r="E4" s="67"/>
      <c r="F4" s="70"/>
      <c r="G4" s="67">
        <f t="shared" si="0"/>
        <v>0</v>
      </c>
      <c r="H4" s="76" t="e">
        <f>($C$53*$G4)/$G$52</f>
        <v>#REF!</v>
      </c>
      <c r="I4" s="87" t="e">
        <f>#REF!</f>
        <v>#REF!</v>
      </c>
    </row>
    <row r="5" spans="1:9" hidden="1" x14ac:dyDescent="0.2">
      <c r="A5" s="69" t="s">
        <v>3</v>
      </c>
      <c r="B5" s="64">
        <v>13392000</v>
      </c>
      <c r="C5" s="88"/>
      <c r="D5" s="66">
        <f>B5*C5</f>
        <v>0</v>
      </c>
      <c r="E5" s="67"/>
      <c r="F5" s="70"/>
      <c r="G5" s="67">
        <f t="shared" si="0"/>
        <v>0</v>
      </c>
      <c r="H5" s="76" t="e">
        <f>($C$53*$G5)/$G$52</f>
        <v>#REF!</v>
      </c>
      <c r="I5" s="87" t="e">
        <f>#REF!</f>
        <v>#REF!</v>
      </c>
    </row>
    <row r="6" spans="1:9" hidden="1" x14ac:dyDescent="0.2">
      <c r="A6" s="69" t="s">
        <v>4</v>
      </c>
      <c r="B6" s="64">
        <v>13892000</v>
      </c>
      <c r="C6" s="88"/>
      <c r="D6" s="66">
        <f>B6*C6</f>
        <v>0</v>
      </c>
      <c r="E6" s="67"/>
      <c r="F6" s="70"/>
      <c r="G6" s="67">
        <f t="shared" si="0"/>
        <v>0</v>
      </c>
      <c r="H6" s="76" t="e">
        <f>($C$53*$G6)/$G$52</f>
        <v>#REF!</v>
      </c>
      <c r="I6" s="87" t="e">
        <f>#REF!</f>
        <v>#REF!</v>
      </c>
    </row>
    <row r="7" spans="1:9" s="31" customFormat="1" x14ac:dyDescent="0.2">
      <c r="A7" s="89" t="s">
        <v>30</v>
      </c>
      <c r="B7" s="72"/>
      <c r="C7" s="88"/>
      <c r="D7" s="73"/>
      <c r="E7" s="74"/>
      <c r="F7" s="75"/>
      <c r="G7" s="74">
        <f t="shared" si="0"/>
        <v>0</v>
      </c>
      <c r="H7" s="86" t="e">
        <f>I7*C7</f>
        <v>#REF!</v>
      </c>
      <c r="I7" s="87" t="e">
        <f>#REF!</f>
        <v>#REF!</v>
      </c>
    </row>
    <row r="8" spans="1:9" s="31" customFormat="1" x14ac:dyDescent="0.2">
      <c r="A8" s="89" t="s">
        <v>39</v>
      </c>
      <c r="B8" s="72"/>
      <c r="C8" s="88"/>
      <c r="D8" s="73"/>
      <c r="E8" s="74"/>
      <c r="F8" s="75"/>
      <c r="G8" s="74">
        <f t="shared" si="0"/>
        <v>0</v>
      </c>
      <c r="H8" s="86" t="e">
        <f>I8*C8</f>
        <v>#REF!</v>
      </c>
      <c r="I8" s="87" t="e">
        <f>#REF!</f>
        <v>#REF!</v>
      </c>
    </row>
    <row r="9" spans="1:9" s="31" customFormat="1" x14ac:dyDescent="0.2">
      <c r="A9" s="89" t="s">
        <v>31</v>
      </c>
      <c r="B9" s="72"/>
      <c r="C9" s="88"/>
      <c r="D9" s="73"/>
      <c r="E9" s="74"/>
      <c r="F9" s="75"/>
      <c r="G9" s="74">
        <f t="shared" si="0"/>
        <v>0</v>
      </c>
      <c r="H9" s="86" t="e">
        <f>I9*C9</f>
        <v>#REF!</v>
      </c>
      <c r="I9" s="87" t="e">
        <f>#REF!</f>
        <v>#REF!</v>
      </c>
    </row>
    <row r="10" spans="1:9" s="31" customFormat="1" x14ac:dyDescent="0.2">
      <c r="A10" s="89" t="s">
        <v>32</v>
      </c>
      <c r="B10" s="72"/>
      <c r="C10" s="88"/>
      <c r="D10" s="73"/>
      <c r="E10" s="74"/>
      <c r="F10" s="75"/>
      <c r="G10" s="74">
        <f t="shared" si="0"/>
        <v>0</v>
      </c>
      <c r="H10" s="86" t="e">
        <f>I10*C10</f>
        <v>#REF!</v>
      </c>
      <c r="I10" s="87" t="e">
        <f>#REF!</f>
        <v>#REF!</v>
      </c>
    </row>
    <row r="11" spans="1:9" ht="12" customHeight="1" x14ac:dyDescent="0.2">
      <c r="A11" s="63" t="s">
        <v>5</v>
      </c>
      <c r="B11" s="76">
        <f>SUM(B3:B6)</f>
        <v>52662000</v>
      </c>
      <c r="C11" s="81">
        <f>SUM(C3:C10)</f>
        <v>0</v>
      </c>
      <c r="D11" s="78">
        <f>SUM(D3:D6)</f>
        <v>0</v>
      </c>
      <c r="E11" s="79">
        <f>AVERAGE(B3:B6)</f>
        <v>13165500</v>
      </c>
      <c r="F11" s="68"/>
      <c r="G11" s="80"/>
      <c r="H11" s="76"/>
      <c r="I11" s="87" t="e">
        <f>#REF!</f>
        <v>#REF!</v>
      </c>
    </row>
    <row r="12" spans="1:9" hidden="1" x14ac:dyDescent="0.2">
      <c r="A12" s="69"/>
      <c r="B12" s="79"/>
      <c r="C12" s="90"/>
      <c r="D12" s="80"/>
      <c r="E12" s="79"/>
      <c r="F12" s="80"/>
      <c r="G12" s="80"/>
      <c r="H12" s="76"/>
      <c r="I12" s="87" t="e">
        <f>#REF!</f>
        <v>#REF!</v>
      </c>
    </row>
    <row r="13" spans="1:9" x14ac:dyDescent="0.2">
      <c r="A13" s="63" t="s">
        <v>6</v>
      </c>
      <c r="B13" s="64">
        <v>13741000</v>
      </c>
      <c r="C13" s="65"/>
      <c r="D13" s="66">
        <f>B13*C13</f>
        <v>0</v>
      </c>
      <c r="E13" s="64"/>
      <c r="F13" s="78"/>
      <c r="G13" s="67">
        <f t="shared" ref="G13:G27" si="1">F13*C13</f>
        <v>0</v>
      </c>
      <c r="H13" s="86" t="e">
        <f>I13*C13</f>
        <v>#REF!</v>
      </c>
      <c r="I13" s="87" t="e">
        <f>#REF!</f>
        <v>#REF!</v>
      </c>
    </row>
    <row r="14" spans="1:9" hidden="1" x14ac:dyDescent="0.2">
      <c r="A14" s="69" t="s">
        <v>7</v>
      </c>
      <c r="B14" s="64">
        <v>14277000</v>
      </c>
      <c r="C14" s="88"/>
      <c r="D14" s="66">
        <f>B14*C14</f>
        <v>0</v>
      </c>
      <c r="E14" s="64"/>
      <c r="F14" s="78"/>
      <c r="G14" s="67">
        <f t="shared" si="1"/>
        <v>0</v>
      </c>
      <c r="H14" s="76" t="e">
        <f>($C$53*$G14)/$G$52</f>
        <v>#REF!</v>
      </c>
      <c r="I14" s="87" t="e">
        <f>#REF!</f>
        <v>#REF!</v>
      </c>
    </row>
    <row r="15" spans="1:9" s="31" customFormat="1" x14ac:dyDescent="0.2">
      <c r="A15" s="63" t="s">
        <v>33</v>
      </c>
      <c r="B15" s="72"/>
      <c r="C15" s="65"/>
      <c r="D15" s="73"/>
      <c r="E15" s="72"/>
      <c r="F15" s="75"/>
      <c r="G15" s="74">
        <f t="shared" si="1"/>
        <v>0</v>
      </c>
      <c r="H15" s="86" t="e">
        <f>I15*C15</f>
        <v>#REF!</v>
      </c>
      <c r="I15" s="87" t="e">
        <f>#REF!</f>
        <v>#REF!</v>
      </c>
    </row>
    <row r="16" spans="1:9" s="31" customFormat="1" x14ac:dyDescent="0.2">
      <c r="A16" s="63" t="s">
        <v>40</v>
      </c>
      <c r="B16" s="72"/>
      <c r="C16" s="65"/>
      <c r="D16" s="73"/>
      <c r="E16" s="72"/>
      <c r="F16" s="75"/>
      <c r="G16" s="74">
        <f t="shared" si="1"/>
        <v>0</v>
      </c>
      <c r="H16" s="86" t="e">
        <f>I16*C16</f>
        <v>#REF!</v>
      </c>
      <c r="I16" s="87" t="e">
        <f>#REF!</f>
        <v>#REF!</v>
      </c>
    </row>
    <row r="17" spans="1:9" s="31" customFormat="1" x14ac:dyDescent="0.2">
      <c r="A17" s="63" t="s">
        <v>34</v>
      </c>
      <c r="B17" s="72"/>
      <c r="C17" s="65"/>
      <c r="D17" s="73"/>
      <c r="E17" s="72"/>
      <c r="F17" s="75"/>
      <c r="G17" s="74">
        <f t="shared" si="1"/>
        <v>0</v>
      </c>
      <c r="H17" s="86" t="e">
        <f>I17*C17</f>
        <v>#REF!</v>
      </c>
      <c r="I17" s="87" t="e">
        <f>#REF!</f>
        <v>#REF!</v>
      </c>
    </row>
    <row r="18" spans="1:9" s="31" customFormat="1" x14ac:dyDescent="0.2">
      <c r="A18" s="63" t="s">
        <v>35</v>
      </c>
      <c r="B18" s="72"/>
      <c r="C18" s="65"/>
      <c r="D18" s="73"/>
      <c r="E18" s="72"/>
      <c r="F18" s="75"/>
      <c r="G18" s="74">
        <f t="shared" si="1"/>
        <v>0</v>
      </c>
      <c r="H18" s="86" t="e">
        <f>I18*C18</f>
        <v>#REF!</v>
      </c>
      <c r="I18" s="87" t="e">
        <f>#REF!</f>
        <v>#REF!</v>
      </c>
    </row>
    <row r="19" spans="1:9" s="31" customFormat="1" x14ac:dyDescent="0.2">
      <c r="A19" s="63" t="s">
        <v>5</v>
      </c>
      <c r="B19" s="72"/>
      <c r="C19" s="81">
        <f>SUM(C13:C18)</f>
        <v>0</v>
      </c>
      <c r="D19" s="73"/>
      <c r="E19" s="72"/>
      <c r="F19" s="75"/>
      <c r="G19" s="74"/>
      <c r="H19" s="86"/>
      <c r="I19" s="87" t="e">
        <f>#REF!</f>
        <v>#REF!</v>
      </c>
    </row>
    <row r="20" spans="1:9" x14ac:dyDescent="0.2">
      <c r="A20" s="63" t="s">
        <v>8</v>
      </c>
      <c r="B20" s="64">
        <v>15285000</v>
      </c>
      <c r="C20" s="65"/>
      <c r="D20" s="66">
        <f>B20*C20</f>
        <v>0</v>
      </c>
      <c r="E20" s="64"/>
      <c r="F20" s="78"/>
      <c r="G20" s="67">
        <f t="shared" si="1"/>
        <v>0</v>
      </c>
      <c r="H20" s="86" t="e">
        <f>I20*C20</f>
        <v>#REF!</v>
      </c>
      <c r="I20" s="87" t="e">
        <f>#REF!</f>
        <v>#REF!</v>
      </c>
    </row>
    <row r="21" spans="1:9" hidden="1" x14ac:dyDescent="0.2">
      <c r="A21" s="69" t="s">
        <v>9</v>
      </c>
      <c r="B21" s="64">
        <v>15729000</v>
      </c>
      <c r="C21" s="65"/>
      <c r="D21" s="66">
        <f>B21*C21</f>
        <v>0</v>
      </c>
      <c r="E21" s="64"/>
      <c r="F21" s="78"/>
      <c r="G21" s="67">
        <f t="shared" si="1"/>
        <v>0</v>
      </c>
      <c r="H21" s="76" t="e">
        <f>($C$53*$G21)/$G$52</f>
        <v>#REF!</v>
      </c>
      <c r="I21" s="87" t="e">
        <f>#REF!</f>
        <v>#REF!</v>
      </c>
    </row>
    <row r="22" spans="1:9" hidden="1" x14ac:dyDescent="0.2">
      <c r="A22" s="69" t="s">
        <v>10</v>
      </c>
      <c r="B22" s="64">
        <v>16276000</v>
      </c>
      <c r="C22" s="65"/>
      <c r="D22" s="66">
        <f>B22*C22</f>
        <v>0</v>
      </c>
      <c r="E22" s="64"/>
      <c r="F22" s="78"/>
      <c r="G22" s="67">
        <f t="shared" si="1"/>
        <v>0</v>
      </c>
      <c r="H22" s="76" t="e">
        <f>($C$53*$G22)/$G$52</f>
        <v>#REF!</v>
      </c>
      <c r="I22" s="87" t="e">
        <f>#REF!</f>
        <v>#REF!</v>
      </c>
    </row>
    <row r="23" spans="1:9" hidden="1" x14ac:dyDescent="0.2">
      <c r="A23" s="69" t="s">
        <v>11</v>
      </c>
      <c r="B23" s="64">
        <v>16876000</v>
      </c>
      <c r="C23" s="65"/>
      <c r="D23" s="66">
        <f>B23*C23</f>
        <v>0</v>
      </c>
      <c r="E23" s="64"/>
      <c r="F23" s="78"/>
      <c r="G23" s="67">
        <f t="shared" si="1"/>
        <v>0</v>
      </c>
      <c r="H23" s="76" t="e">
        <f>($C$53*$G23)/$G$52</f>
        <v>#REF!</v>
      </c>
      <c r="I23" s="87" t="e">
        <f>#REF!</f>
        <v>#REF!</v>
      </c>
    </row>
    <row r="24" spans="1:9" s="31" customFormat="1" x14ac:dyDescent="0.2">
      <c r="A24" s="63" t="s">
        <v>36</v>
      </c>
      <c r="B24" s="72"/>
      <c r="C24" s="65"/>
      <c r="D24" s="73"/>
      <c r="E24" s="72"/>
      <c r="F24" s="75"/>
      <c r="G24" s="74">
        <f t="shared" si="1"/>
        <v>0</v>
      </c>
      <c r="H24" s="91" t="e">
        <f>I24*C24</f>
        <v>#REF!</v>
      </c>
      <c r="I24" s="87" t="e">
        <f>#REF!</f>
        <v>#REF!</v>
      </c>
    </row>
    <row r="25" spans="1:9" s="31" customFormat="1" x14ac:dyDescent="0.2">
      <c r="A25" s="63" t="s">
        <v>41</v>
      </c>
      <c r="B25" s="72"/>
      <c r="C25" s="65"/>
      <c r="D25" s="73"/>
      <c r="E25" s="72"/>
      <c r="F25" s="75"/>
      <c r="G25" s="74">
        <f t="shared" si="1"/>
        <v>0</v>
      </c>
      <c r="H25" s="86" t="e">
        <f>I25*C25</f>
        <v>#REF!</v>
      </c>
      <c r="I25" s="87" t="e">
        <f>#REF!</f>
        <v>#REF!</v>
      </c>
    </row>
    <row r="26" spans="1:9" s="31" customFormat="1" x14ac:dyDescent="0.2">
      <c r="A26" s="63" t="s">
        <v>37</v>
      </c>
      <c r="B26" s="72"/>
      <c r="C26" s="65"/>
      <c r="D26" s="73"/>
      <c r="E26" s="72"/>
      <c r="F26" s="75"/>
      <c r="G26" s="74">
        <f t="shared" si="1"/>
        <v>0</v>
      </c>
      <c r="H26" s="86" t="e">
        <f>I26*C26</f>
        <v>#REF!</v>
      </c>
      <c r="I26" s="87" t="e">
        <f>#REF!</f>
        <v>#REF!</v>
      </c>
    </row>
    <row r="27" spans="1:9" s="31" customFormat="1" x14ac:dyDescent="0.2">
      <c r="A27" s="63" t="s">
        <v>38</v>
      </c>
      <c r="B27" s="72"/>
      <c r="C27" s="65"/>
      <c r="D27" s="73"/>
      <c r="E27" s="72"/>
      <c r="F27" s="75"/>
      <c r="G27" s="74">
        <f t="shared" si="1"/>
        <v>0</v>
      </c>
      <c r="H27" s="86" t="e">
        <f>I27*C27</f>
        <v>#REF!</v>
      </c>
      <c r="I27" s="87" t="e">
        <f>#REF!</f>
        <v>#REF!</v>
      </c>
    </row>
    <row r="28" spans="1:9" ht="10.5" customHeight="1" x14ac:dyDescent="0.2">
      <c r="A28" s="63" t="s">
        <v>5</v>
      </c>
      <c r="B28" s="76">
        <f>SUM(B13:B23)</f>
        <v>92184000</v>
      </c>
      <c r="C28" s="81">
        <f>SUM(C20:C26)</f>
        <v>0</v>
      </c>
      <c r="D28" s="78">
        <f>SUM(D13:D23)</f>
        <v>0</v>
      </c>
      <c r="E28" s="79">
        <f>AVERAGE(B13:B23)</f>
        <v>15364000</v>
      </c>
      <c r="F28" s="78"/>
      <c r="G28" s="80"/>
      <c r="H28" s="76"/>
      <c r="I28" s="87" t="e">
        <f>#REF!</f>
        <v>#REF!</v>
      </c>
    </row>
    <row r="29" spans="1:9" hidden="1" x14ac:dyDescent="0.2">
      <c r="A29" s="69"/>
      <c r="B29" s="79"/>
      <c r="C29" s="90"/>
      <c r="D29" s="80"/>
      <c r="E29" s="79"/>
      <c r="F29" s="70"/>
      <c r="G29" s="80"/>
      <c r="H29" s="76"/>
      <c r="I29" s="87" t="e">
        <f>#REF!</f>
        <v>#REF!</v>
      </c>
    </row>
    <row r="30" spans="1:9" x14ac:dyDescent="0.2">
      <c r="A30" s="63" t="s">
        <v>12</v>
      </c>
      <c r="B30" s="64">
        <v>16695000</v>
      </c>
      <c r="C30" s="65"/>
      <c r="D30" s="66">
        <f>B30*C30</f>
        <v>0</v>
      </c>
      <c r="E30" s="64"/>
      <c r="F30" s="78"/>
      <c r="G30" s="67">
        <f t="shared" ref="G30:G37" si="2">F30*C30</f>
        <v>0</v>
      </c>
      <c r="H30" s="91" t="e">
        <f>I30*C30</f>
        <v>#REF!</v>
      </c>
      <c r="I30" s="87" t="e">
        <f>#REF!</f>
        <v>#REF!</v>
      </c>
    </row>
    <row r="31" spans="1:9" ht="0.75" customHeight="1" x14ac:dyDescent="0.2">
      <c r="A31" s="69" t="s">
        <v>13</v>
      </c>
      <c r="B31" s="64">
        <v>17495000</v>
      </c>
      <c r="C31" s="65"/>
      <c r="D31" s="66">
        <f>B31*C31</f>
        <v>0</v>
      </c>
      <c r="E31" s="64"/>
      <c r="F31" s="70"/>
      <c r="G31" s="67">
        <f t="shared" si="2"/>
        <v>0</v>
      </c>
      <c r="H31" s="76" t="e">
        <f>($C$53*$G31)/$G$52</f>
        <v>#REF!</v>
      </c>
      <c r="I31" s="87" t="e">
        <f>#REF!</f>
        <v>#REF!</v>
      </c>
    </row>
    <row r="32" spans="1:9" hidden="1" x14ac:dyDescent="0.2">
      <c r="A32" s="69" t="s">
        <v>14</v>
      </c>
      <c r="B32" s="64">
        <v>18324000</v>
      </c>
      <c r="C32" s="65"/>
      <c r="D32" s="66">
        <f>B32*C32</f>
        <v>0</v>
      </c>
      <c r="E32" s="64"/>
      <c r="F32" s="70"/>
      <c r="G32" s="67">
        <f t="shared" si="2"/>
        <v>0</v>
      </c>
      <c r="H32" s="76" t="e">
        <f>($C$53*$G32)/$G$52</f>
        <v>#REF!</v>
      </c>
      <c r="I32" s="87" t="e">
        <f>#REF!</f>
        <v>#REF!</v>
      </c>
    </row>
    <row r="33" spans="1:9" hidden="1" x14ac:dyDescent="0.2">
      <c r="A33" s="69" t="s">
        <v>15</v>
      </c>
      <c r="B33" s="64">
        <v>19424000</v>
      </c>
      <c r="C33" s="65"/>
      <c r="D33" s="66">
        <f>B33*C33</f>
        <v>0</v>
      </c>
      <c r="E33" s="64"/>
      <c r="F33" s="70"/>
      <c r="G33" s="67">
        <f t="shared" si="2"/>
        <v>0</v>
      </c>
      <c r="H33" s="76" t="e">
        <f>($C$53*$G33)/$G$52</f>
        <v>#REF!</v>
      </c>
      <c r="I33" s="87" t="e">
        <f>#REF!</f>
        <v>#REF!</v>
      </c>
    </row>
    <row r="34" spans="1:9" s="31" customFormat="1" x14ac:dyDescent="0.2">
      <c r="A34" s="63" t="s">
        <v>42</v>
      </c>
      <c r="B34" s="72"/>
      <c r="C34" s="65"/>
      <c r="D34" s="73"/>
      <c r="E34" s="72"/>
      <c r="F34" s="75"/>
      <c r="G34" s="74">
        <f t="shared" si="2"/>
        <v>0</v>
      </c>
      <c r="H34" s="86" t="e">
        <f>I34*C34</f>
        <v>#REF!</v>
      </c>
      <c r="I34" s="87" t="e">
        <f>#REF!</f>
        <v>#REF!</v>
      </c>
    </row>
    <row r="35" spans="1:9" s="31" customFormat="1" x14ac:dyDescent="0.2">
      <c r="A35" s="63" t="s">
        <v>43</v>
      </c>
      <c r="B35" s="72"/>
      <c r="C35" s="65"/>
      <c r="D35" s="73"/>
      <c r="E35" s="72"/>
      <c r="F35" s="75"/>
      <c r="G35" s="74">
        <f t="shared" si="2"/>
        <v>0</v>
      </c>
      <c r="H35" s="86" t="e">
        <f>I35*C35</f>
        <v>#REF!</v>
      </c>
      <c r="I35" s="87" t="e">
        <f>#REF!</f>
        <v>#REF!</v>
      </c>
    </row>
    <row r="36" spans="1:9" s="31" customFormat="1" x14ac:dyDescent="0.2">
      <c r="A36" s="63" t="s">
        <v>44</v>
      </c>
      <c r="B36" s="72"/>
      <c r="C36" s="65"/>
      <c r="D36" s="73"/>
      <c r="E36" s="72"/>
      <c r="F36" s="75"/>
      <c r="G36" s="74">
        <f t="shared" si="2"/>
        <v>0</v>
      </c>
      <c r="H36" s="86" t="e">
        <f>I36*C36</f>
        <v>#REF!</v>
      </c>
      <c r="I36" s="87" t="e">
        <f>#REF!</f>
        <v>#REF!</v>
      </c>
    </row>
    <row r="37" spans="1:9" s="31" customFormat="1" x14ac:dyDescent="0.2">
      <c r="A37" s="63" t="s">
        <v>45</v>
      </c>
      <c r="B37" s="72"/>
      <c r="C37" s="65"/>
      <c r="D37" s="73"/>
      <c r="E37" s="72"/>
      <c r="F37" s="75"/>
      <c r="G37" s="74">
        <f t="shared" si="2"/>
        <v>0</v>
      </c>
      <c r="H37" s="86" t="e">
        <f>I37*C37</f>
        <v>#REF!</v>
      </c>
      <c r="I37" s="87" t="e">
        <f>#REF!</f>
        <v>#REF!</v>
      </c>
    </row>
    <row r="38" spans="1:9" x14ac:dyDescent="0.2">
      <c r="A38" s="63" t="s">
        <v>5</v>
      </c>
      <c r="B38" s="76">
        <f>SUM(B30:B33)</f>
        <v>71938000</v>
      </c>
      <c r="C38" s="81">
        <f>SUM(C30:C37)</f>
        <v>0</v>
      </c>
      <c r="D38" s="78">
        <f>SUM(D30:D33)</f>
        <v>0</v>
      </c>
      <c r="E38" s="79">
        <f>AVERAGE(B30:B33)</f>
        <v>17984500</v>
      </c>
      <c r="F38" s="78"/>
      <c r="G38" s="80"/>
      <c r="H38" s="76"/>
      <c r="I38" s="87" t="e">
        <f>#REF!</f>
        <v>#REF!</v>
      </c>
    </row>
    <row r="39" spans="1:9" hidden="1" x14ac:dyDescent="0.2">
      <c r="A39" s="69"/>
      <c r="B39" s="79"/>
      <c r="C39" s="90"/>
      <c r="D39" s="80"/>
      <c r="E39" s="79"/>
      <c r="F39" s="70"/>
      <c r="G39" s="80"/>
      <c r="H39" s="76"/>
      <c r="I39" s="87" t="e">
        <f>#REF!</f>
        <v>#REF!</v>
      </c>
    </row>
    <row r="40" spans="1:9" x14ac:dyDescent="0.2">
      <c r="A40" s="63" t="s">
        <v>16</v>
      </c>
      <c r="B40" s="64">
        <v>19259000</v>
      </c>
      <c r="C40" s="65"/>
      <c r="D40" s="66">
        <f>B40*C40</f>
        <v>0</v>
      </c>
      <c r="E40" s="64"/>
      <c r="F40" s="78"/>
      <c r="G40" s="67">
        <f t="shared" ref="G40:G49" si="3">F40*C40</f>
        <v>0</v>
      </c>
      <c r="H40" s="86" t="e">
        <f>I40*C40</f>
        <v>#REF!</v>
      </c>
      <c r="I40" s="87" t="e">
        <f>#REF!</f>
        <v>#REF!</v>
      </c>
    </row>
    <row r="41" spans="1:9" hidden="1" x14ac:dyDescent="0.2">
      <c r="A41" s="69" t="s">
        <v>17</v>
      </c>
      <c r="B41" s="64">
        <v>21159000</v>
      </c>
      <c r="C41" s="65"/>
      <c r="D41" s="66">
        <f>B41*C41</f>
        <v>0</v>
      </c>
      <c r="E41" s="64"/>
      <c r="F41" s="70"/>
      <c r="G41" s="67">
        <f t="shared" si="3"/>
        <v>0</v>
      </c>
      <c r="H41" s="76" t="e">
        <f>($C$53*$G41)/$G$52</f>
        <v>#REF!</v>
      </c>
      <c r="I41" s="87" t="e">
        <f>#REF!</f>
        <v>#REF!</v>
      </c>
    </row>
    <row r="42" spans="1:9" s="31" customFormat="1" x14ac:dyDescent="0.2">
      <c r="A42" s="63" t="s">
        <v>46</v>
      </c>
      <c r="B42" s="72"/>
      <c r="C42" s="65"/>
      <c r="D42" s="73"/>
      <c r="E42" s="72"/>
      <c r="F42" s="75"/>
      <c r="G42" s="74">
        <f t="shared" si="3"/>
        <v>0</v>
      </c>
      <c r="H42" s="86" t="e">
        <f>I42*C42</f>
        <v>#REF!</v>
      </c>
      <c r="I42" s="87" t="e">
        <f>#REF!</f>
        <v>#REF!</v>
      </c>
    </row>
    <row r="43" spans="1:9" s="31" customFormat="1" x14ac:dyDescent="0.2">
      <c r="A43" s="63" t="s">
        <v>47</v>
      </c>
      <c r="B43" s="72"/>
      <c r="C43" s="65"/>
      <c r="D43" s="73"/>
      <c r="E43" s="72"/>
      <c r="F43" s="75"/>
      <c r="G43" s="74">
        <f t="shared" si="3"/>
        <v>0</v>
      </c>
      <c r="H43" s="86" t="e">
        <f>I43*C43</f>
        <v>#REF!</v>
      </c>
      <c r="I43" s="87" t="e">
        <f>#REF!</f>
        <v>#REF!</v>
      </c>
    </row>
    <row r="44" spans="1:9" s="31" customFormat="1" x14ac:dyDescent="0.2">
      <c r="A44" s="63" t="s">
        <v>48</v>
      </c>
      <c r="B44" s="72"/>
      <c r="C44" s="65"/>
      <c r="D44" s="73"/>
      <c r="E44" s="72"/>
      <c r="F44" s="75"/>
      <c r="G44" s="74">
        <f t="shared" si="3"/>
        <v>0</v>
      </c>
      <c r="H44" s="86" t="e">
        <f>I44*C44</f>
        <v>#REF!</v>
      </c>
      <c r="I44" s="87" t="e">
        <f>#REF!</f>
        <v>#REF!</v>
      </c>
    </row>
    <row r="45" spans="1:9" s="31" customFormat="1" x14ac:dyDescent="0.2">
      <c r="A45" s="63" t="s">
        <v>49</v>
      </c>
      <c r="B45" s="72"/>
      <c r="C45" s="65"/>
      <c r="D45" s="73"/>
      <c r="E45" s="72"/>
      <c r="F45" s="75"/>
      <c r="G45" s="74">
        <f t="shared" si="3"/>
        <v>0</v>
      </c>
      <c r="H45" s="86" t="e">
        <f>I45*C45</f>
        <v>#REF!</v>
      </c>
      <c r="I45" s="87" t="e">
        <f>#REF!</f>
        <v>#REF!</v>
      </c>
    </row>
    <row r="46" spans="1:9" s="31" customFormat="1" x14ac:dyDescent="0.2">
      <c r="A46" s="63" t="s">
        <v>5</v>
      </c>
      <c r="B46" s="72"/>
      <c r="C46" s="81">
        <f>SUM(C40:C45)</f>
        <v>0</v>
      </c>
      <c r="D46" s="73"/>
      <c r="E46" s="72"/>
      <c r="F46" s="75"/>
      <c r="G46" s="74"/>
      <c r="H46" s="86"/>
      <c r="I46" s="87" t="e">
        <f>#REF!</f>
        <v>#REF!</v>
      </c>
    </row>
    <row r="47" spans="1:9" x14ac:dyDescent="0.2">
      <c r="A47" s="63" t="s">
        <v>18</v>
      </c>
      <c r="B47" s="64">
        <v>24455000</v>
      </c>
      <c r="C47" s="92">
        <v>0</v>
      </c>
      <c r="D47" s="66">
        <f>B47*C47</f>
        <v>0</v>
      </c>
      <c r="E47" s="64"/>
      <c r="F47" s="78"/>
      <c r="G47" s="67">
        <f t="shared" si="3"/>
        <v>0</v>
      </c>
      <c r="H47" s="86" t="e">
        <f>I47*C47</f>
        <v>#REF!</v>
      </c>
      <c r="I47" s="87" t="e">
        <f>#REF!</f>
        <v>#REF!</v>
      </c>
    </row>
    <row r="48" spans="1:9" hidden="1" x14ac:dyDescent="0.2">
      <c r="A48" s="71" t="s">
        <v>19</v>
      </c>
      <c r="B48" s="64">
        <v>26188000</v>
      </c>
      <c r="C48" s="88"/>
      <c r="D48" s="66">
        <f>B48*C48</f>
        <v>0</v>
      </c>
      <c r="E48" s="64"/>
      <c r="F48" s="70"/>
      <c r="G48" s="67">
        <f t="shared" si="3"/>
        <v>0</v>
      </c>
      <c r="H48" s="93" t="e">
        <f>($C$53*$G48)/$G$52</f>
        <v>#REF!</v>
      </c>
      <c r="I48" s="94" t="e">
        <f>H48/C48</f>
        <v>#REF!</v>
      </c>
    </row>
    <row r="49" spans="1:11" hidden="1" x14ac:dyDescent="0.2">
      <c r="A49" s="71" t="s">
        <v>20</v>
      </c>
      <c r="B49" s="64">
        <v>28188000</v>
      </c>
      <c r="C49" s="88"/>
      <c r="D49" s="66">
        <f>B49*C49</f>
        <v>0</v>
      </c>
      <c r="E49" s="64"/>
      <c r="F49" s="70"/>
      <c r="G49" s="67">
        <f t="shared" si="3"/>
        <v>0</v>
      </c>
      <c r="H49" s="93" t="e">
        <f>($C$53*$G49)/$G$52</f>
        <v>#REF!</v>
      </c>
      <c r="I49" s="94" t="e">
        <f>H49/C49</f>
        <v>#REF!</v>
      </c>
    </row>
    <row r="50" spans="1:11" x14ac:dyDescent="0.2">
      <c r="A50" s="63" t="s">
        <v>5</v>
      </c>
      <c r="B50" s="76">
        <f>SUM(B40:B49)</f>
        <v>119249000</v>
      </c>
      <c r="C50" s="81">
        <f>SUM(C47:C49)</f>
        <v>0</v>
      </c>
      <c r="D50" s="78">
        <f>SUM(D40:D49)</f>
        <v>0</v>
      </c>
      <c r="E50" s="79">
        <f>AVERAGE(B40:B49)</f>
        <v>23849800</v>
      </c>
      <c r="F50" s="78"/>
      <c r="G50" s="80"/>
      <c r="H50" s="68"/>
      <c r="I50" s="95"/>
    </row>
    <row r="51" spans="1:11" x14ac:dyDescent="0.2">
      <c r="A51" s="69"/>
      <c r="B51" s="79"/>
      <c r="C51" s="90"/>
      <c r="D51" s="80"/>
      <c r="E51" s="79"/>
      <c r="F51" s="80"/>
      <c r="G51" s="80"/>
      <c r="H51" s="68"/>
      <c r="I51" s="95"/>
    </row>
    <row r="52" spans="1:11" ht="18" customHeight="1" thickBot="1" x14ac:dyDescent="0.25">
      <c r="A52" s="63" t="s">
        <v>21</v>
      </c>
      <c r="B52" s="76"/>
      <c r="C52" s="90">
        <f>SUM(C50+C46+C38+C28+C19+C11)</f>
        <v>0</v>
      </c>
      <c r="D52" s="82">
        <f>D50+D38+D28+D11</f>
        <v>0</v>
      </c>
      <c r="E52" s="80"/>
      <c r="F52" s="80"/>
      <c r="G52" s="80">
        <f>SUM(G3:G51)</f>
        <v>0</v>
      </c>
      <c r="H52" s="77" t="e">
        <f>SUM(H3+H7+H8+H9+H10+H13+H15+H16+H17+H18+H20+H24+H25+H26+H27+H30+H34+H35+H36+H37+H40+H42+H43+H44+H45+H47)</f>
        <v>#REF!</v>
      </c>
      <c r="I52" s="96"/>
    </row>
    <row r="53" spans="1:11" ht="14.25" thickTop="1" thickBot="1" x14ac:dyDescent="0.25">
      <c r="A53" s="97" t="s">
        <v>29</v>
      </c>
      <c r="B53" s="98"/>
      <c r="C53" s="99" t="e">
        <f>H52</f>
        <v>#REF!</v>
      </c>
      <c r="D53" s="100"/>
      <c r="E53" s="83"/>
      <c r="F53" s="83"/>
      <c r="G53" s="83"/>
      <c r="H53" s="100"/>
      <c r="I53" s="101"/>
    </row>
    <row r="55" spans="1:11" x14ac:dyDescent="0.2">
      <c r="C55" s="33"/>
      <c r="D55" s="33"/>
      <c r="E55" s="33"/>
      <c r="F55" s="33"/>
      <c r="G55" s="34"/>
      <c r="H55" s="34"/>
      <c r="I55" s="45"/>
    </row>
    <row r="56" spans="1:11" x14ac:dyDescent="0.2">
      <c r="C56" s="31"/>
      <c r="D56" s="31"/>
      <c r="E56" s="31"/>
      <c r="F56" s="31"/>
      <c r="I56" s="46"/>
    </row>
    <row r="57" spans="1:11" x14ac:dyDescent="0.2">
      <c r="K57" s="32"/>
    </row>
    <row r="63" spans="1:11" x14ac:dyDescent="0.2">
      <c r="I63" s="48"/>
    </row>
  </sheetData>
  <mergeCells count="1">
    <mergeCell ref="A1:E1"/>
  </mergeCells>
  <phoneticPr fontId="0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93" orientation="landscape" horizontalDpi="120" verticalDpi="144" r:id="rId1"/>
  <headerFooter alignWithMargins="0">
    <oddHeader>&amp;C&amp;A&amp;RAllegato 2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M12" sqref="M12"/>
    </sheetView>
  </sheetViews>
  <sheetFormatPr defaultRowHeight="12.75" x14ac:dyDescent="0.2"/>
  <cols>
    <col min="2" max="2" width="16.5703125" customWidth="1"/>
    <col min="3" max="3" width="15.140625" customWidth="1"/>
    <col min="4" max="4" width="12.28515625" customWidth="1"/>
    <col min="5" max="5" width="10.140625" customWidth="1"/>
    <col min="6" max="6" width="11.42578125" customWidth="1"/>
    <col min="7" max="7" width="18.85546875" customWidth="1"/>
  </cols>
  <sheetData>
    <row r="1" spans="1:18" x14ac:dyDescent="0.2">
      <c r="A1" s="104"/>
    </row>
    <row r="2" spans="1:18" x14ac:dyDescent="0.2">
      <c r="A2" s="106"/>
      <c r="B2" s="138" t="s">
        <v>57</v>
      </c>
      <c r="C2" s="138"/>
      <c r="D2" s="138"/>
      <c r="E2" s="138"/>
      <c r="F2" s="138"/>
      <c r="G2" s="138"/>
      <c r="H2" s="138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" x14ac:dyDescent="0.25">
      <c r="A4" s="106"/>
      <c r="B4" s="139" t="s">
        <v>53</v>
      </c>
      <c r="C4" s="140"/>
      <c r="D4" s="141"/>
      <c r="E4" s="121"/>
      <c r="F4" s="121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18" s="105" customFormat="1" ht="24" x14ac:dyDescent="0.2">
      <c r="A5" s="107"/>
      <c r="B5" s="108"/>
      <c r="C5" s="114" t="s">
        <v>55</v>
      </c>
      <c r="D5" s="114" t="s">
        <v>56</v>
      </c>
      <c r="E5" s="115"/>
      <c r="F5" s="116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18" s="105" customFormat="1" ht="24" x14ac:dyDescent="0.2">
      <c r="A6" s="107"/>
      <c r="B6" s="108" t="s">
        <v>50</v>
      </c>
      <c r="C6" s="110">
        <v>2593.4299999999998</v>
      </c>
      <c r="D6" s="110">
        <v>2424.6799999999998</v>
      </c>
      <c r="E6" s="117"/>
      <c r="F6" s="118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ht="36" x14ac:dyDescent="0.2">
      <c r="A7" s="106"/>
      <c r="B7" s="108" t="s">
        <v>51</v>
      </c>
      <c r="C7" s="111">
        <v>1085.44</v>
      </c>
      <c r="D7" s="111">
        <v>1085.44</v>
      </c>
      <c r="E7" s="117"/>
      <c r="F7" s="118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x14ac:dyDescent="0.2">
      <c r="A8" s="106"/>
      <c r="B8" s="112" t="s">
        <v>52</v>
      </c>
      <c r="C8" s="113">
        <f>SUM(C6:C7)</f>
        <v>3678.87</v>
      </c>
      <c r="D8" s="113">
        <f>SUM(D6:D7)</f>
        <v>3510.12</v>
      </c>
      <c r="E8" s="119"/>
      <c r="F8" s="120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18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18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s="105" customFormat="1" ht="18.75" customHeight="1" x14ac:dyDescent="0.25">
      <c r="A11" s="107"/>
      <c r="B11" s="136" t="s">
        <v>58</v>
      </c>
      <c r="C11" s="137"/>
      <c r="D11" s="137"/>
      <c r="E11" s="137"/>
      <c r="F11" s="137"/>
      <c r="G11" s="137"/>
      <c r="H11" s="13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ht="33.75" x14ac:dyDescent="0.2">
      <c r="A12" s="106"/>
      <c r="B12" s="142" t="s">
        <v>70</v>
      </c>
      <c r="C12" s="143"/>
      <c r="D12" s="129" t="s">
        <v>61</v>
      </c>
      <c r="E12" s="129" t="s">
        <v>59</v>
      </c>
      <c r="F12" s="129" t="s">
        <v>60</v>
      </c>
      <c r="G12" s="130" t="s">
        <v>62</v>
      </c>
      <c r="H12" s="130" t="s">
        <v>63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18" x14ac:dyDescent="0.2">
      <c r="A13" s="106"/>
      <c r="B13" s="122" t="s">
        <v>65</v>
      </c>
      <c r="C13" s="123"/>
      <c r="D13" s="124"/>
      <c r="E13" s="124"/>
      <c r="F13" s="124"/>
      <c r="G13" s="125"/>
      <c r="H13" s="125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18" ht="25.5" x14ac:dyDescent="0.2">
      <c r="A14" s="106"/>
      <c r="B14" s="123" t="s">
        <v>66</v>
      </c>
      <c r="C14" s="126" t="s">
        <v>64</v>
      </c>
      <c r="D14" s="127">
        <v>2</v>
      </c>
      <c r="E14" s="127"/>
      <c r="F14" s="127"/>
      <c r="G14" s="124">
        <v>206.53</v>
      </c>
      <c r="H14" s="124">
        <v>206.53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18" ht="17.25" x14ac:dyDescent="0.2">
      <c r="A15" s="106"/>
      <c r="B15" s="123" t="s">
        <v>67</v>
      </c>
      <c r="C15" s="126" t="s">
        <v>68</v>
      </c>
      <c r="D15" s="127" t="s">
        <v>69</v>
      </c>
      <c r="E15" s="127">
        <v>5</v>
      </c>
      <c r="F15" s="127">
        <v>2</v>
      </c>
      <c r="G15" s="124">
        <v>878.91</v>
      </c>
      <c r="H15" s="124">
        <v>878.91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18" x14ac:dyDescent="0.2">
      <c r="A16" s="106"/>
      <c r="B16" s="109" t="s">
        <v>52</v>
      </c>
      <c r="C16" s="108"/>
      <c r="D16" s="109"/>
      <c r="E16" s="109"/>
      <c r="F16" s="109"/>
      <c r="G16" s="124">
        <f>SUM(G14:G15)</f>
        <v>1085.44</v>
      </c>
      <c r="H16" s="124">
        <f>SUM(H14:H15)</f>
        <v>1085.44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 x14ac:dyDescent="0.2">
      <c r="A17" s="106"/>
      <c r="B17" s="128"/>
      <c r="C17" s="116"/>
      <c r="D17" s="128"/>
      <c r="E17" s="128"/>
      <c r="F17" s="128"/>
      <c r="G17" s="29"/>
      <c r="H17" s="29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1:18" ht="16.5" customHeight="1" x14ac:dyDescent="0.25">
      <c r="A18" s="106"/>
      <c r="B18" s="136" t="s">
        <v>71</v>
      </c>
      <c r="C18" s="137"/>
      <c r="D18" s="137"/>
      <c r="E18" s="137"/>
      <c r="F18" s="137"/>
      <c r="G18" s="137"/>
      <c r="H18" s="137"/>
      <c r="I18" s="106"/>
      <c r="J18" s="106"/>
      <c r="K18" s="106"/>
      <c r="L18" s="106"/>
      <c r="M18" s="106"/>
      <c r="N18" s="106"/>
      <c r="O18" s="106"/>
      <c r="P18" s="106"/>
      <c r="Q18" s="106"/>
      <c r="R18" s="106"/>
    </row>
    <row r="19" spans="1:18" ht="33.75" x14ac:dyDescent="0.2">
      <c r="A19" s="106"/>
      <c r="B19" s="131"/>
      <c r="C19" s="131"/>
      <c r="D19" s="129" t="s">
        <v>61</v>
      </c>
      <c r="E19" s="129" t="s">
        <v>59</v>
      </c>
      <c r="F19" s="129" t="s">
        <v>60</v>
      </c>
      <c r="G19" s="130" t="s">
        <v>62</v>
      </c>
      <c r="H19" s="130" t="s">
        <v>63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</row>
    <row r="20" spans="1:18" x14ac:dyDescent="0.2">
      <c r="A20" s="106"/>
      <c r="B20" s="122" t="s">
        <v>65</v>
      </c>
      <c r="C20" s="123"/>
      <c r="D20" s="124"/>
      <c r="E20" s="124"/>
      <c r="F20" s="124"/>
      <c r="G20" s="124"/>
      <c r="H20" s="124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 ht="25.5" x14ac:dyDescent="0.2">
      <c r="A21" s="106"/>
      <c r="B21" s="123" t="s">
        <v>66</v>
      </c>
      <c r="C21" s="126" t="s">
        <v>64</v>
      </c>
      <c r="D21" s="127">
        <v>2</v>
      </c>
      <c r="E21" s="127"/>
      <c r="F21" s="127"/>
      <c r="G21" s="124">
        <v>387.71</v>
      </c>
      <c r="H21" s="124">
        <v>387.71</v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 ht="17.25" x14ac:dyDescent="0.2">
      <c r="A22" s="106"/>
      <c r="B22" s="123" t="s">
        <v>67</v>
      </c>
      <c r="C22" s="126" t="s">
        <v>68</v>
      </c>
      <c r="D22" s="127" t="s">
        <v>69</v>
      </c>
      <c r="E22" s="127">
        <v>5</v>
      </c>
      <c r="F22" s="127">
        <v>2</v>
      </c>
      <c r="G22" s="124">
        <v>3122.41</v>
      </c>
      <c r="H22" s="124">
        <v>3122.41</v>
      </c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x14ac:dyDescent="0.2">
      <c r="A23" s="106"/>
      <c r="B23" s="109" t="s">
        <v>52</v>
      </c>
      <c r="C23" s="108"/>
      <c r="D23" s="109"/>
      <c r="E23" s="109"/>
      <c r="F23" s="109"/>
      <c r="G23" s="124">
        <f>SUM(G21:G22)</f>
        <v>3510.12</v>
      </c>
      <c r="H23" s="124">
        <f>SUM(H21:H22)</f>
        <v>3510.12</v>
      </c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 x14ac:dyDescent="0.2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x14ac:dyDescent="0.2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 ht="15" x14ac:dyDescent="0.25">
      <c r="A26" s="106"/>
      <c r="B26" s="139" t="s">
        <v>54</v>
      </c>
      <c r="C26" s="140"/>
      <c r="D26" s="141"/>
      <c r="E26" s="121"/>
      <c r="F26" s="121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 ht="24" x14ac:dyDescent="0.2">
      <c r="A27" s="106"/>
      <c r="B27" s="108"/>
      <c r="C27" s="114" t="s">
        <v>55</v>
      </c>
      <c r="D27" s="114" t="s">
        <v>56</v>
      </c>
      <c r="E27" s="115"/>
      <c r="F27" s="116"/>
      <c r="G27" s="107"/>
      <c r="H27" s="107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 ht="24" x14ac:dyDescent="0.2">
      <c r="A28" s="106"/>
      <c r="B28" s="108" t="s">
        <v>50</v>
      </c>
      <c r="C28" s="110">
        <v>3483.28</v>
      </c>
      <c r="D28" s="110">
        <v>3483.28</v>
      </c>
      <c r="E28" s="117"/>
      <c r="F28" s="118"/>
      <c r="G28" s="107"/>
      <c r="H28" s="107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36" x14ac:dyDescent="0.2">
      <c r="A29" s="106"/>
      <c r="B29" s="108" t="s">
        <v>51</v>
      </c>
      <c r="C29" s="111">
        <v>3315.14</v>
      </c>
      <c r="D29" s="111">
        <v>3315.14</v>
      </c>
      <c r="E29" s="117"/>
      <c r="F29" s="118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ht="18.75" customHeight="1" x14ac:dyDescent="0.2">
      <c r="A30" s="106"/>
      <c r="B30" s="112" t="s">
        <v>52</v>
      </c>
      <c r="C30" s="113">
        <f>SUM(C28:C29)</f>
        <v>6798.42</v>
      </c>
      <c r="D30" s="113">
        <f>SUM(D28:D29)</f>
        <v>6798.42</v>
      </c>
      <c r="E30" s="119"/>
      <c r="F30" s="120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8" x14ac:dyDescent="0.2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8" x14ac:dyDescent="0.2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6" ht="15" x14ac:dyDescent="0.25">
      <c r="A33" s="106"/>
      <c r="B33" s="136" t="s">
        <v>58</v>
      </c>
      <c r="C33" s="137"/>
      <c r="D33" s="137"/>
      <c r="E33" s="137"/>
      <c r="F33" s="137"/>
      <c r="G33" s="137"/>
      <c r="H33" s="137"/>
      <c r="I33" s="106"/>
      <c r="J33" s="106"/>
      <c r="K33" s="106"/>
      <c r="L33" s="106"/>
      <c r="M33" s="106"/>
      <c r="N33" s="106"/>
      <c r="O33" s="106"/>
      <c r="P33" s="106"/>
    </row>
    <row r="34" spans="1:16" ht="33.75" x14ac:dyDescent="0.2">
      <c r="A34" s="106"/>
      <c r="B34" s="142" t="s">
        <v>70</v>
      </c>
      <c r="C34" s="143"/>
      <c r="D34" s="129" t="s">
        <v>61</v>
      </c>
      <c r="E34" s="129" t="s">
        <v>59</v>
      </c>
      <c r="F34" s="129" t="s">
        <v>60</v>
      </c>
      <c r="G34" s="130" t="s">
        <v>62</v>
      </c>
      <c r="H34" s="130" t="s">
        <v>63</v>
      </c>
      <c r="I34" s="106"/>
      <c r="J34" s="106"/>
      <c r="K34" s="106"/>
      <c r="L34" s="106"/>
      <c r="M34" s="106"/>
      <c r="N34" s="106"/>
      <c r="O34" s="106"/>
      <c r="P34" s="106"/>
    </row>
    <row r="35" spans="1:16" x14ac:dyDescent="0.2">
      <c r="A35" s="106"/>
      <c r="B35" s="122" t="s">
        <v>65</v>
      </c>
      <c r="C35" s="123"/>
      <c r="D35" s="124"/>
      <c r="E35" s="124"/>
      <c r="F35" s="124"/>
      <c r="G35" s="125"/>
      <c r="H35" s="125"/>
      <c r="I35" s="106"/>
      <c r="J35" s="106"/>
      <c r="K35" s="106"/>
      <c r="L35" s="106"/>
      <c r="M35" s="106"/>
      <c r="N35" s="106"/>
      <c r="O35" s="106"/>
      <c r="P35" s="106"/>
    </row>
    <row r="36" spans="1:16" ht="25.5" x14ac:dyDescent="0.2">
      <c r="A36" s="106"/>
      <c r="B36" s="123" t="s">
        <v>66</v>
      </c>
      <c r="C36" s="126" t="s">
        <v>64</v>
      </c>
      <c r="D36" s="127"/>
      <c r="E36" s="127"/>
      <c r="F36" s="127"/>
      <c r="G36" s="124"/>
      <c r="H36" s="124"/>
      <c r="I36" s="106"/>
      <c r="J36" s="106"/>
      <c r="K36" s="106"/>
      <c r="L36" s="106"/>
      <c r="M36" s="106"/>
      <c r="N36" s="106"/>
      <c r="O36" s="106"/>
      <c r="P36" s="106"/>
    </row>
    <row r="37" spans="1:16" ht="17.25" x14ac:dyDescent="0.2">
      <c r="B37" s="123" t="s">
        <v>67</v>
      </c>
      <c r="C37" s="126" t="s">
        <v>68</v>
      </c>
      <c r="D37" s="127"/>
      <c r="E37" s="127"/>
      <c r="F37" s="127" t="s">
        <v>72</v>
      </c>
      <c r="G37" s="124">
        <v>3315.14</v>
      </c>
      <c r="H37" s="124">
        <v>3315.14</v>
      </c>
      <c r="N37" s="106"/>
      <c r="O37" s="106"/>
      <c r="P37" s="106"/>
    </row>
    <row r="38" spans="1:16" x14ac:dyDescent="0.2">
      <c r="B38" s="109" t="s">
        <v>52</v>
      </c>
      <c r="C38" s="108"/>
      <c r="D38" s="109"/>
      <c r="E38" s="109"/>
      <c r="F38" s="109"/>
      <c r="G38" s="124">
        <f>SUM(G36:G37)</f>
        <v>3315.14</v>
      </c>
      <c r="H38" s="124">
        <f>SUM(H36:H37)</f>
        <v>3315.14</v>
      </c>
      <c r="N38" s="106"/>
      <c r="O38" s="106"/>
      <c r="P38" s="106"/>
    </row>
    <row r="39" spans="1:16" x14ac:dyDescent="0.2">
      <c r="B39" s="128"/>
      <c r="C39" s="116"/>
      <c r="D39" s="128"/>
      <c r="E39" s="128"/>
      <c r="F39" s="128"/>
      <c r="G39" s="29"/>
      <c r="H39" s="29"/>
      <c r="N39" s="106"/>
      <c r="O39" s="106"/>
      <c r="P39" s="106"/>
    </row>
    <row r="40" spans="1:16" ht="15" x14ac:dyDescent="0.25">
      <c r="B40" s="136" t="s">
        <v>71</v>
      </c>
      <c r="C40" s="137"/>
      <c r="D40" s="137"/>
      <c r="E40" s="137"/>
      <c r="F40" s="137"/>
      <c r="G40" s="137"/>
      <c r="H40" s="137"/>
    </row>
    <row r="41" spans="1:16" ht="33.75" x14ac:dyDescent="0.2">
      <c r="B41" s="131"/>
      <c r="C41" s="131"/>
      <c r="D41" s="129" t="s">
        <v>61</v>
      </c>
      <c r="E41" s="129" t="s">
        <v>59</v>
      </c>
      <c r="F41" s="129" t="s">
        <v>60</v>
      </c>
      <c r="G41" s="130" t="s">
        <v>62</v>
      </c>
      <c r="H41" s="130" t="s">
        <v>63</v>
      </c>
    </row>
    <row r="42" spans="1:16" x14ac:dyDescent="0.2">
      <c r="B42" s="122" t="s">
        <v>65</v>
      </c>
      <c r="C42" s="123"/>
      <c r="D42" s="124"/>
      <c r="E42" s="124"/>
      <c r="F42" s="124"/>
      <c r="G42" s="124"/>
      <c r="H42" s="124"/>
    </row>
    <row r="43" spans="1:16" ht="25.5" x14ac:dyDescent="0.2">
      <c r="B43" s="123" t="s">
        <v>66</v>
      </c>
      <c r="C43" s="126" t="s">
        <v>64</v>
      </c>
      <c r="D43" s="127"/>
      <c r="E43" s="127"/>
      <c r="F43" s="127"/>
      <c r="G43" s="124"/>
      <c r="H43" s="124"/>
    </row>
    <row r="44" spans="1:16" ht="17.25" x14ac:dyDescent="0.2">
      <c r="B44" s="123" t="s">
        <v>67</v>
      </c>
      <c r="C44" s="126" t="s">
        <v>68</v>
      </c>
      <c r="D44" s="127"/>
      <c r="E44" s="127"/>
      <c r="F44" s="127" t="s">
        <v>72</v>
      </c>
      <c r="G44" s="124">
        <v>3483.28</v>
      </c>
      <c r="H44" s="124">
        <v>3483.28</v>
      </c>
    </row>
    <row r="45" spans="1:16" x14ac:dyDescent="0.2">
      <c r="B45" s="109" t="s">
        <v>52</v>
      </c>
      <c r="C45" s="108"/>
      <c r="D45" s="109"/>
      <c r="E45" s="109"/>
      <c r="F45" s="109"/>
      <c r="G45" s="124">
        <f>SUM(G43:G44)</f>
        <v>3483.28</v>
      </c>
      <c r="H45" s="124">
        <f>SUM(H43:H44)</f>
        <v>3483.28</v>
      </c>
    </row>
    <row r="46" spans="1:16" x14ac:dyDescent="0.2">
      <c r="B46" s="106"/>
      <c r="C46" s="106"/>
      <c r="D46" s="106"/>
      <c r="E46" s="106"/>
      <c r="F46" s="106"/>
      <c r="G46" s="106"/>
      <c r="H46" s="106"/>
    </row>
    <row r="47" spans="1:16" x14ac:dyDescent="0.2">
      <c r="B47" s="106"/>
      <c r="C47" s="106"/>
      <c r="D47" s="106"/>
      <c r="E47" s="106"/>
      <c r="F47" s="106"/>
      <c r="G47" s="106"/>
      <c r="H47" s="106"/>
    </row>
  </sheetData>
  <mergeCells count="9">
    <mergeCell ref="B40:H40"/>
    <mergeCell ref="B2:H2"/>
    <mergeCell ref="B26:D26"/>
    <mergeCell ref="B33:H33"/>
    <mergeCell ref="B34:C34"/>
    <mergeCell ref="B4:D4"/>
    <mergeCell ref="B11:H11"/>
    <mergeCell ref="B18:H18"/>
    <mergeCell ref="B12:C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6</vt:i4>
      </vt:variant>
    </vt:vector>
  </HeadingPairs>
  <TitlesOfParts>
    <vt:vector size="14" baseType="lpstr">
      <vt:lpstr>pl</vt:lpstr>
      <vt:lpstr>llpp</vt:lpstr>
      <vt:lpstr>sociale</vt:lpstr>
      <vt:lpstr>finanze</vt:lpstr>
      <vt:lpstr>aagg</vt:lpstr>
      <vt:lpstr>urp</vt:lpstr>
      <vt:lpstr>DATI PREMI TRASPARENZA</vt:lpstr>
      <vt:lpstr>Foglio1</vt:lpstr>
      <vt:lpstr>aagg!Area_stampa</vt:lpstr>
      <vt:lpstr>finanze!Area_stampa</vt:lpstr>
      <vt:lpstr>llpp!Area_stampa</vt:lpstr>
      <vt:lpstr>pl!Area_stampa</vt:lpstr>
      <vt:lpstr>sociale!Area_stampa</vt:lpstr>
      <vt:lpstr>urp!Area_stampa</vt:lpstr>
    </vt:vector>
  </TitlesOfParts>
  <Company>Dasein S.r.l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Scala Parametrale</dc:title>
  <dc:creator>Emanuela Sias</dc:creator>
  <cp:lastModifiedBy>Agnese Secci</cp:lastModifiedBy>
  <cp:lastPrinted>2021-06-30T07:06:42Z</cp:lastPrinted>
  <dcterms:created xsi:type="dcterms:W3CDTF">1999-02-24T13:34:14Z</dcterms:created>
  <dcterms:modified xsi:type="dcterms:W3CDTF">2021-06-30T09:45:34Z</dcterms:modified>
</cp:coreProperties>
</file>